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13065" activeTab="1"/>
  </bookViews>
  <sheets>
    <sheet name="位移电压曲线Travel &amp; Voltage" sheetId="1" r:id="rId1"/>
    <sheet name="谐频与负载Freq  vs Load" sheetId="2" r:id="rId2"/>
    <sheet name="线性度Linearity" sheetId="3" r:id="rId3"/>
  </sheets>
  <definedNames>
    <definedName name="_xlnm._FilterDatabase" localSheetId="0" hidden="1">'位移电压曲线Travel &amp; Voltage'!$F$3:$F$13</definedName>
  </definedNames>
  <calcPr calcId="144525" concurrentCalc="0"/>
</workbook>
</file>

<file path=xl/sharedStrings.xml><?xml version="1.0" encoding="utf-8"?>
<sst xmlns="http://schemas.openxmlformats.org/spreadsheetml/2006/main" count="27">
  <si>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</si>
  <si>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</si>
  <si>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</si>
  <si>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</si>
  <si>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</si>
  <si>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</si>
  <si>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</si>
  <si>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</si>
  <si>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</si>
  <si>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P78.Z100S-D1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</si>
  <si>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</si>
  <si>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</si>
  <si>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</si>
  <si>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</si>
  <si>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</si>
  <si>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</si>
  <si>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</si>
  <si>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</si>
  <si>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</si>
  <si>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</si>
  <si>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</si>
  <si>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Z谐振频率Resonant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</si>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</sst>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176" formatCode="0.00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2" fillId="8" borderId="1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49" applyFont="1">
      <alignment vertical="center"/>
    </xf>
    <xf numFmtId="0" fontId="1" fillId="0" borderId="0" xfId="49" applyFont="1" applyBorder="1" applyAlignment="1">
      <alignment horizontal="center" vertical="center"/>
    </xf>
    <xf numFmtId="0" fontId="1" fillId="0" borderId="0" xfId="49" applyFont="1" applyBorder="1">
      <alignment vertical="center"/>
    </xf>
    <xf numFmtId="0" fontId="2" fillId="0" borderId="0" xfId="49" applyFont="1" applyBorder="1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Border="1" applyAlignment="1">
      <alignment vertical="center"/>
    </xf>
    <xf numFmtId="0" fontId="3" fillId="0" borderId="0" xfId="49" applyNumberFormat="1" applyFont="1" applyFill="1" applyBorder="1" applyAlignment="1">
      <alignment vertical="center" wrapText="1"/>
    </xf>
    <xf numFmtId="0" fontId="3" fillId="0" borderId="0" xfId="49" applyNumberFormat="1" applyFont="1" applyFill="1" applyBorder="1" applyAlignment="1">
      <alignment horizontal="center" vertical="center" wrapText="1"/>
    </xf>
    <xf numFmtId="0" fontId="1" fillId="0" borderId="0" xfId="49" applyFont="1" applyAlignment="1">
      <alignment horizontal="center" vertical="center"/>
    </xf>
    <xf numFmtId="0" fontId="1" fillId="0" borderId="0" xfId="49" applyFont="1" applyBorder="1" applyAlignment="1">
      <alignment horizontal="left" vertical="center"/>
    </xf>
    <xf numFmtId="0" fontId="5" fillId="0" borderId="0" xfId="49" applyFont="1" applyBorder="1" applyAlignment="1">
      <alignment horizontal="left" vertical="center"/>
    </xf>
    <xf numFmtId="0" fontId="1" fillId="0" borderId="0" xfId="49" applyFont="1" applyFill="1" applyBorder="1" applyAlignment="1">
      <alignment horizontal="left"/>
    </xf>
    <xf numFmtId="0" fontId="6" fillId="0" borderId="0" xfId="49" applyNumberFormat="1" applyFont="1" applyFill="1" applyBorder="1" applyAlignment="1"/>
    <xf numFmtId="0" fontId="1" fillId="0" borderId="0" xfId="49" applyFont="1" applyFill="1" applyBorder="1" applyAlignment="1">
      <alignment vertical="center" wrapText="1"/>
    </xf>
    <xf numFmtId="0" fontId="5" fillId="2" borderId="0" xfId="49" applyFont="1" applyFill="1" applyAlignment="1">
      <alignment horizontal="left" wrapText="1"/>
    </xf>
    <xf numFmtId="0" fontId="7" fillId="0" borderId="0" xfId="49" applyNumberFormat="1" applyFont="1" applyFill="1" applyBorder="1" applyAlignment="1"/>
    <xf numFmtId="0" fontId="5" fillId="2" borderId="0" xfId="49" applyFont="1" applyFill="1" applyBorder="1" applyAlignment="1">
      <alignment wrapText="1"/>
    </xf>
    <xf numFmtId="0" fontId="5" fillId="2" borderId="0" xfId="49" applyFont="1" applyFill="1" applyBorder="1" applyAlignment="1">
      <alignment horizontal="left" wrapText="1"/>
    </xf>
    <xf numFmtId="0" fontId="8" fillId="0" borderId="0" xfId="49" applyFont="1" applyFill="1" applyBorder="1" applyAlignment="1">
      <alignment vertical="center"/>
    </xf>
    <xf numFmtId="0" fontId="8" fillId="0" borderId="0" xfId="49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10.0312</c:v>
                </c:pt>
                <c:pt idx="2">
                  <c:v>21.50261</c:v>
                </c:pt>
                <c:pt idx="3">
                  <c:v>33.81704</c:v>
                </c:pt>
                <c:pt idx="4">
                  <c:v>46.26546</c:v>
                </c:pt>
                <c:pt idx="5">
                  <c:v>58.45695</c:v>
                </c:pt>
                <c:pt idx="6">
                  <c:v>70.05563</c:v>
                </c:pt>
                <c:pt idx="7">
                  <c:v>80.94267</c:v>
                </c:pt>
                <c:pt idx="8">
                  <c:v>91.05262</c:v>
                </c:pt>
                <c:pt idx="9">
                  <c:v>100.40904</c:v>
                </c:pt>
                <c:pt idx="10">
                  <c:v>109.09656</c:v>
                </c:pt>
                <c:pt idx="11">
                  <c:v>102.60278</c:v>
                </c:pt>
                <c:pt idx="12">
                  <c:v>94.9866</c:v>
                </c:pt>
                <c:pt idx="13">
                  <c:v>86.48515</c:v>
                </c:pt>
                <c:pt idx="14">
                  <c:v>77.13112</c:v>
                </c:pt>
                <c:pt idx="15">
                  <c:v>66.93757</c:v>
                </c:pt>
                <c:pt idx="16">
                  <c:v>55.81017</c:v>
                </c:pt>
                <c:pt idx="17">
                  <c:v>43.75587</c:v>
                </c:pt>
                <c:pt idx="18">
                  <c:v>30.68548</c:v>
                </c:pt>
                <c:pt idx="19">
                  <c:v>16.57547</c:v>
                </c:pt>
                <c:pt idx="20">
                  <c:v>1.41546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10.63751</c:v>
                </c:pt>
                <c:pt idx="2">
                  <c:v>21.41512</c:v>
                </c:pt>
                <c:pt idx="3">
                  <c:v>32.17737</c:v>
                </c:pt>
                <c:pt idx="4">
                  <c:v>42.94281</c:v>
                </c:pt>
                <c:pt idx="5">
                  <c:v>53.72666</c:v>
                </c:pt>
                <c:pt idx="6">
                  <c:v>64.51839</c:v>
                </c:pt>
                <c:pt idx="7">
                  <c:v>75.29198</c:v>
                </c:pt>
                <c:pt idx="8">
                  <c:v>86.08402</c:v>
                </c:pt>
                <c:pt idx="9">
                  <c:v>96.9525</c:v>
                </c:pt>
                <c:pt idx="10">
                  <c:v>107.8466</c:v>
                </c:pt>
                <c:pt idx="11">
                  <c:v>96.9731</c:v>
                </c:pt>
                <c:pt idx="12">
                  <c:v>86.11825</c:v>
                </c:pt>
                <c:pt idx="13">
                  <c:v>75.28335</c:v>
                </c:pt>
                <c:pt idx="14">
                  <c:v>64.46758</c:v>
                </c:pt>
                <c:pt idx="15">
                  <c:v>53.66596</c:v>
                </c:pt>
                <c:pt idx="16">
                  <c:v>42.88416</c:v>
                </c:pt>
                <c:pt idx="17">
                  <c:v>32.11578</c:v>
                </c:pt>
                <c:pt idx="18">
                  <c:v>21.36797</c:v>
                </c:pt>
                <c:pt idx="19">
                  <c:v>10.66013</c:v>
                </c:pt>
                <c:pt idx="20">
                  <c:v>0.00481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Load'!$D$3:$D$19</c:f>
              <c:numCache>
                <c:formatCode>General</c:formatCode>
                <c:ptCount val="1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600</c:v>
                </c:pt>
                <c:pt idx="13">
                  <c:v>800</c:v>
                </c:pt>
                <c:pt idx="14">
                  <c:v>1000</c:v>
                </c:pt>
              </c:numCache>
            </c:numRef>
          </c:xVal>
          <c:yVal>
            <c:numRef>
              <c:f>'谐频与负载Freq  vs Load'!$E$3:$E$19</c:f>
              <c:numCache>
                <c:formatCode>General</c:formatCode>
                <c:ptCount val="17"/>
                <c:pt idx="1">
                  <c:v>397</c:v>
                </c:pt>
                <c:pt idx="2">
                  <c:v>312</c:v>
                </c:pt>
                <c:pt idx="3">
                  <c:v>275</c:v>
                </c:pt>
                <c:pt idx="4">
                  <c:v>251</c:v>
                </c:pt>
                <c:pt idx="5">
                  <c:v>229</c:v>
                </c:pt>
                <c:pt idx="6">
                  <c:v>214</c:v>
                </c:pt>
                <c:pt idx="7">
                  <c:v>195</c:v>
                </c:pt>
                <c:pt idx="8">
                  <c:v>186</c:v>
                </c:pt>
                <c:pt idx="9">
                  <c:v>174</c:v>
                </c:pt>
                <c:pt idx="10">
                  <c:v>166</c:v>
                </c:pt>
                <c:pt idx="11">
                  <c:v>158</c:v>
                </c:pt>
                <c:pt idx="12">
                  <c:v>150</c:v>
                </c:pt>
                <c:pt idx="13">
                  <c:v>141</c:v>
                </c:pt>
                <c:pt idx="14">
                  <c:v>135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负载</a:t>
                </a:r>
                <a:r>
                  <a:rPr lang="en-US"/>
                  <a:t>Load[g]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Resonant frequency (Hz)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-0.136443800731778</c:v>
                </c:pt>
                <c:pt idx="2">
                  <c:v>-0.142980863559904</c:v>
                </c:pt>
                <c:pt idx="3">
                  <c:v>-0.163760378166757</c:v>
                </c:pt>
                <c:pt idx="4">
                  <c:v>-0.18158198774926</c:v>
                </c:pt>
                <c:pt idx="5">
                  <c:v>-0.18233305454228</c:v>
                </c:pt>
                <c:pt idx="6">
                  <c:v>-0.17577744685506</c:v>
                </c:pt>
                <c:pt idx="7">
                  <c:v>-0.186042026359656</c:v>
                </c:pt>
                <c:pt idx="8">
                  <c:v>-0.179198973356596</c:v>
                </c:pt>
                <c:pt idx="9">
                  <c:v>-0.101477468923445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126403</xdr:colOff>
      <xdr:row>5</xdr:row>
      <xdr:rowOff>163941</xdr:rowOff>
    </xdr:from>
    <xdr:to>
      <xdr:col>7</xdr:col>
      <xdr:colOff>643293</xdr:colOff>
      <xdr:row>27</xdr:row>
      <xdr:rowOff>63238</xdr:rowOff>
    </xdr:to>
    <xdr:graphicFrame>
      <xdr:nvGraphicFramePr>
        <xdr:cNvPr id="14" name="图表 13"/>
        <xdr:cNvGraphicFramePr/>
      </xdr:nvGraphicFramePr>
      <xdr:xfrm>
        <a:off x="4012565" y="1287780"/>
        <a:ext cx="7393940" cy="45091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15</xdr:row>
      <xdr:rowOff>74930</xdr:rowOff>
    </xdr:from>
    <xdr:to>
      <xdr:col>6</xdr:col>
      <xdr:colOff>833120</xdr:colOff>
      <xdr:row>35</xdr:row>
      <xdr:rowOff>96221</xdr:rowOff>
    </xdr:to>
    <xdr:graphicFrame>
      <xdr:nvGraphicFramePr>
        <xdr:cNvPr id="3" name="图表 2"/>
        <xdr:cNvGraphicFramePr/>
      </xdr:nvGraphicFramePr>
      <xdr:xfrm>
        <a:off x="3886200" y="3294380"/>
        <a:ext cx="8186420" cy="42119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14605</xdr:colOff>
      <xdr:row>7</xdr:row>
      <xdr:rowOff>11430</xdr:rowOff>
    </xdr:from>
    <xdr:to>
      <xdr:col>8</xdr:col>
      <xdr:colOff>201295</xdr:colOff>
      <xdr:row>29</xdr:row>
      <xdr:rowOff>71120</xdr:rowOff>
    </xdr:to>
    <xdr:graphicFrame>
      <xdr:nvGraphicFramePr>
        <xdr:cNvPr id="5" name="图表 2"/>
        <xdr:cNvGraphicFramePr/>
      </xdr:nvGraphicFramePr>
      <xdr:xfrm>
        <a:off x="3900805" y="1554480"/>
        <a:ext cx="7701915" cy="4669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B11" sqref="B11"/>
    </sheetView>
  </sheetViews>
  <sheetFormatPr defaultColWidth="9" defaultRowHeight="16.5" outlineLevelCol="6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39" t="s">
        <v>2</v>
      </c>
      <c r="F2" s="3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40">
        <v>0</v>
      </c>
      <c r="F4" s="41">
        <v>0</v>
      </c>
      <c r="G4" s="40"/>
    </row>
    <row r="5" spans="1:7">
      <c r="A5" s="7" t="s">
        <v>5</v>
      </c>
      <c r="B5" s="8" t="s">
        <v>6</v>
      </c>
      <c r="C5" s="10"/>
      <c r="D5" s="10">
        <v>15</v>
      </c>
      <c r="E5" s="40">
        <v>10.0312</v>
      </c>
      <c r="F5" s="41">
        <v>10.63751</v>
      </c>
      <c r="G5" s="40"/>
    </row>
    <row r="6" spans="1:7">
      <c r="A6" s="9"/>
      <c r="B6" s="9"/>
      <c r="C6" s="10"/>
      <c r="D6" s="10">
        <v>30</v>
      </c>
      <c r="E6" s="40">
        <v>21.50261</v>
      </c>
      <c r="F6" s="41">
        <v>21.41512</v>
      </c>
      <c r="G6" s="40"/>
    </row>
    <row r="7" spans="1:7">
      <c r="A7" s="4"/>
      <c r="C7" s="10"/>
      <c r="D7" s="10">
        <v>45</v>
      </c>
      <c r="E7" s="40">
        <v>33.81704</v>
      </c>
      <c r="F7" s="41">
        <v>32.17737</v>
      </c>
      <c r="G7" s="40"/>
    </row>
    <row r="8" spans="1:7">
      <c r="A8" s="9"/>
      <c r="B8" s="9"/>
      <c r="C8" s="10"/>
      <c r="D8" s="10">
        <v>60</v>
      </c>
      <c r="E8" s="40">
        <v>46.26546</v>
      </c>
      <c r="F8" s="41">
        <v>42.94281</v>
      </c>
      <c r="G8" s="40"/>
    </row>
    <row r="9" spans="1:7">
      <c r="A9" s="10"/>
      <c r="B9" s="10"/>
      <c r="C9" s="10"/>
      <c r="D9" s="10">
        <v>75</v>
      </c>
      <c r="E9" s="40">
        <v>58.45695</v>
      </c>
      <c r="F9" s="41">
        <v>53.72666</v>
      </c>
      <c r="G9" s="40"/>
    </row>
    <row r="10" spans="1:7">
      <c r="A10" s="11" t="s">
        <v>7</v>
      </c>
      <c r="B10" s="11"/>
      <c r="C10" s="10"/>
      <c r="D10" s="10">
        <v>90</v>
      </c>
      <c r="E10" s="40">
        <v>70.05563</v>
      </c>
      <c r="F10" s="41">
        <v>64.51839</v>
      </c>
      <c r="G10" s="40"/>
    </row>
    <row r="11" spans="1:7">
      <c r="A11" s="12" t="s">
        <v>8</v>
      </c>
      <c r="B11" s="12" t="s">
        <v>9</v>
      </c>
      <c r="C11" s="10"/>
      <c r="D11" s="10">
        <v>105</v>
      </c>
      <c r="E11" s="40">
        <v>80.94267</v>
      </c>
      <c r="F11" s="41">
        <v>75.29198</v>
      </c>
      <c r="G11" s="40"/>
    </row>
    <row r="12" spans="1:7">
      <c r="A12" s="4" t="s">
        <v>10</v>
      </c>
      <c r="B12" s="4" t="s">
        <v>11</v>
      </c>
      <c r="C12" s="10"/>
      <c r="D12" s="10">
        <v>120</v>
      </c>
      <c r="E12" s="40">
        <v>91.05262</v>
      </c>
      <c r="F12" s="41">
        <v>86.08402</v>
      </c>
      <c r="G12" s="40"/>
    </row>
    <row r="13" spans="1:7">
      <c r="A13" s="4" t="s">
        <v>12</v>
      </c>
      <c r="B13" s="4" t="s">
        <v>13</v>
      </c>
      <c r="C13" s="10"/>
      <c r="D13" s="10">
        <v>135</v>
      </c>
      <c r="E13" s="40">
        <v>100.40904</v>
      </c>
      <c r="F13" s="41">
        <v>96.9525</v>
      </c>
      <c r="G13" s="40"/>
    </row>
    <row r="14" spans="1:7">
      <c r="A14" s="4" t="s">
        <v>14</v>
      </c>
      <c r="B14" s="4" t="s">
        <v>15</v>
      </c>
      <c r="C14" s="10"/>
      <c r="D14" s="10">
        <v>150</v>
      </c>
      <c r="E14" s="40">
        <v>109.09656</v>
      </c>
      <c r="F14" s="41">
        <v>107.8466</v>
      </c>
      <c r="G14" s="40"/>
    </row>
    <row r="15" spans="1:7">
      <c r="A15" s="14"/>
      <c r="B15" s="10"/>
      <c r="C15" s="10"/>
      <c r="D15" s="10">
        <v>135</v>
      </c>
      <c r="E15" s="40">
        <v>102.60278</v>
      </c>
      <c r="F15" s="41">
        <v>96.9731</v>
      </c>
      <c r="G15" s="40"/>
    </row>
    <row r="16" spans="1:7">
      <c r="A16" s="14"/>
      <c r="B16" s="14"/>
      <c r="C16" s="10"/>
      <c r="D16" s="10">
        <v>120</v>
      </c>
      <c r="E16" s="40">
        <v>94.9866</v>
      </c>
      <c r="F16" s="41">
        <v>86.11825</v>
      </c>
      <c r="G16" s="40"/>
    </row>
    <row r="17" spans="1:7">
      <c r="A17" s="10"/>
      <c r="B17" s="10"/>
      <c r="C17" s="10"/>
      <c r="D17" s="10">
        <v>105</v>
      </c>
      <c r="E17" s="40">
        <v>86.48515</v>
      </c>
      <c r="F17" s="41">
        <v>75.28335</v>
      </c>
      <c r="G17" s="40"/>
    </row>
    <row r="18" spans="1:7">
      <c r="A18" s="42" t="s">
        <v>16</v>
      </c>
      <c r="B18" s="42"/>
      <c r="C18" s="10"/>
      <c r="D18" s="10">
        <v>90</v>
      </c>
      <c r="E18" s="40">
        <v>77.13112</v>
      </c>
      <c r="F18" s="41">
        <v>64.46758</v>
      </c>
      <c r="G18" s="40"/>
    </row>
    <row r="19" spans="1:7">
      <c r="A19" s="42"/>
      <c r="B19" s="42"/>
      <c r="C19" s="10"/>
      <c r="D19" s="10">
        <v>75</v>
      </c>
      <c r="E19" s="40">
        <v>66.93757</v>
      </c>
      <c r="F19" s="41">
        <v>53.66596</v>
      </c>
      <c r="G19" s="40"/>
    </row>
    <row r="20" spans="1:7">
      <c r="A20" s="42"/>
      <c r="B20" s="42"/>
      <c r="C20" s="10"/>
      <c r="D20" s="10">
        <v>60</v>
      </c>
      <c r="E20" s="40">
        <v>55.81017</v>
      </c>
      <c r="F20" s="41">
        <v>42.88416</v>
      </c>
      <c r="G20" s="40"/>
    </row>
    <row r="21" spans="1:7">
      <c r="A21" s="42"/>
      <c r="B21" s="42"/>
      <c r="C21" s="10"/>
      <c r="D21" s="10">
        <v>45</v>
      </c>
      <c r="E21" s="40">
        <v>43.75587</v>
      </c>
      <c r="F21" s="41">
        <v>32.11578</v>
      </c>
      <c r="G21" s="40"/>
    </row>
    <row r="22" spans="1:7">
      <c r="A22" s="42"/>
      <c r="B22" s="42"/>
      <c r="C22" s="10"/>
      <c r="D22" s="10">
        <v>30</v>
      </c>
      <c r="E22" s="40">
        <v>30.68548</v>
      </c>
      <c r="F22" s="41">
        <v>21.36797</v>
      </c>
      <c r="G22" s="40"/>
    </row>
    <row r="23" spans="1:7">
      <c r="A23" s="43"/>
      <c r="B23" s="43"/>
      <c r="C23" s="10"/>
      <c r="D23" s="10">
        <v>15</v>
      </c>
      <c r="E23" s="40">
        <v>16.57547</v>
      </c>
      <c r="F23" s="41">
        <v>10.66013</v>
      </c>
      <c r="G23" s="40"/>
    </row>
    <row r="24" spans="1:7">
      <c r="A24" s="42" t="s">
        <v>17</v>
      </c>
      <c r="B24" s="42"/>
      <c r="C24" s="10"/>
      <c r="D24" s="10">
        <v>0</v>
      </c>
      <c r="E24" s="40">
        <v>1.41546</v>
      </c>
      <c r="F24" s="41">
        <v>0.00481</v>
      </c>
      <c r="G24" s="40"/>
    </row>
    <row r="25" spans="1:6">
      <c r="A25" s="42"/>
      <c r="B25" s="42"/>
      <c r="C25" s="10"/>
      <c r="D25" s="10"/>
      <c r="E25" s="41"/>
      <c r="F25" s="40"/>
    </row>
    <row r="26" spans="1:6">
      <c r="A26" s="44" t="s">
        <v>18</v>
      </c>
      <c r="B26" s="44"/>
      <c r="C26" s="10"/>
      <c r="D26" s="10"/>
      <c r="E26" s="9"/>
      <c r="F26" s="45"/>
    </row>
    <row r="27" spans="1:6">
      <c r="A27" s="44"/>
      <c r="B27" s="44"/>
      <c r="C27" s="10"/>
      <c r="D27" s="10"/>
      <c r="E27" s="10"/>
      <c r="F27" s="46"/>
    </row>
    <row r="28" spans="1:6">
      <c r="A28" s="44"/>
      <c r="B28" s="44"/>
      <c r="C28" s="10"/>
      <c r="D28" s="10"/>
      <c r="E28" s="10"/>
      <c r="F28" s="4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tabSelected="1" zoomScale="85" zoomScaleNormal="85" topLeftCell="A3" workbookViewId="0">
      <selection activeCell="E41" sqref="E41"/>
    </sheetView>
  </sheetViews>
  <sheetFormatPr defaultColWidth="9" defaultRowHeight="16.5" outlineLevelCol="5"/>
  <cols>
    <col min="1" max="1" width="22.625" style="18" customWidth="1"/>
    <col min="2" max="2" width="28.375" style="18" customWidth="1"/>
    <col min="3" max="3" width="3.625" style="18" customWidth="1"/>
    <col min="4" max="4" width="31.625" style="18" customWidth="1"/>
    <col min="5" max="5" width="30.125" style="18" customWidth="1"/>
    <col min="6" max="6" width="31.125" style="18" customWidth="1"/>
    <col min="7" max="7" width="13.75" style="18" customWidth="1"/>
    <col min="8" max="16384" width="9" style="18"/>
  </cols>
  <sheetData>
    <row r="1" ht="22.5" spans="1:6">
      <c r="A1" s="19"/>
      <c r="B1" s="19"/>
      <c r="C1" s="20"/>
      <c r="D1" s="21" t="s">
        <v>19</v>
      </c>
      <c r="E1" s="21"/>
      <c r="F1" s="20"/>
    </row>
    <row r="2" spans="1:6">
      <c r="A2" s="19"/>
      <c r="B2" s="19"/>
      <c r="C2" s="20"/>
      <c r="D2" s="22" t="s">
        <v>20</v>
      </c>
      <c r="E2" s="19" t="s">
        <v>21</v>
      </c>
      <c r="F2" s="19"/>
    </row>
    <row r="3" spans="1:6">
      <c r="A3" s="19"/>
      <c r="B3" s="19"/>
      <c r="C3" s="20"/>
      <c r="D3" s="22"/>
      <c r="E3" s="23"/>
      <c r="F3" s="23"/>
    </row>
    <row r="4" spans="1:6">
      <c r="A4" s="19"/>
      <c r="B4" s="19"/>
      <c r="C4" s="20"/>
      <c r="D4" s="24">
        <v>0</v>
      </c>
      <c r="E4" s="24">
        <v>397</v>
      </c>
      <c r="F4" s="25"/>
    </row>
    <row r="5" spans="1:6">
      <c r="A5" s="7" t="s">
        <v>5</v>
      </c>
      <c r="B5" s="26" t="s">
        <v>6</v>
      </c>
      <c r="C5" s="20"/>
      <c r="D5" s="24">
        <v>50</v>
      </c>
      <c r="E5" s="24">
        <v>312</v>
      </c>
      <c r="F5" s="25"/>
    </row>
    <row r="6" spans="1:6">
      <c r="A6" s="23"/>
      <c r="B6" s="23"/>
      <c r="C6" s="20"/>
      <c r="D6" s="24">
        <v>100</v>
      </c>
      <c r="E6" s="24">
        <v>275</v>
      </c>
      <c r="F6" s="25"/>
    </row>
    <row r="7" spans="1:6">
      <c r="A7" s="27"/>
      <c r="C7" s="20"/>
      <c r="D7" s="24">
        <v>150</v>
      </c>
      <c r="E7" s="24">
        <v>251</v>
      </c>
      <c r="F7" s="25"/>
    </row>
    <row r="8" spans="1:6">
      <c r="A8" s="23"/>
      <c r="B8" s="23"/>
      <c r="C8" s="20"/>
      <c r="D8" s="24">
        <v>200</v>
      </c>
      <c r="E8" s="24">
        <v>229</v>
      </c>
      <c r="F8" s="25"/>
    </row>
    <row r="9" spans="1:6">
      <c r="A9" s="20"/>
      <c r="B9" s="20"/>
      <c r="C9" s="20"/>
      <c r="D9" s="24">
        <v>250</v>
      </c>
      <c r="E9" s="24">
        <v>214</v>
      </c>
      <c r="F9" s="25"/>
    </row>
    <row r="10" spans="1:6">
      <c r="A10" s="28" t="s">
        <v>7</v>
      </c>
      <c r="B10" s="28"/>
      <c r="C10" s="20"/>
      <c r="D10" s="24">
        <v>300</v>
      </c>
      <c r="E10" s="24">
        <v>195</v>
      </c>
      <c r="F10" s="25"/>
    </row>
    <row r="11" spans="1:6">
      <c r="A11" s="29" t="s">
        <v>8</v>
      </c>
      <c r="B11" s="29" t="s">
        <v>9</v>
      </c>
      <c r="C11" s="20"/>
      <c r="D11" s="24">
        <v>350</v>
      </c>
      <c r="E11" s="24">
        <v>186</v>
      </c>
      <c r="F11" s="30"/>
    </row>
    <row r="12" spans="1:6">
      <c r="A12" s="27" t="s">
        <v>10</v>
      </c>
      <c r="B12" s="27" t="s">
        <v>11</v>
      </c>
      <c r="C12" s="20"/>
      <c r="D12" s="24">
        <v>400</v>
      </c>
      <c r="E12" s="24">
        <v>174</v>
      </c>
      <c r="F12" s="30"/>
    </row>
    <row r="13" spans="1:6">
      <c r="A13" s="27"/>
      <c r="B13" s="27"/>
      <c r="C13" s="20"/>
      <c r="D13" s="24">
        <v>450</v>
      </c>
      <c r="E13" s="24">
        <v>166</v>
      </c>
      <c r="F13" s="30"/>
    </row>
    <row r="14" spans="1:6">
      <c r="A14" s="27"/>
      <c r="B14" s="27"/>
      <c r="C14" s="20"/>
      <c r="D14" s="24">
        <v>500</v>
      </c>
      <c r="E14" s="24">
        <v>158</v>
      </c>
      <c r="F14" s="30"/>
    </row>
    <row r="15" spans="1:6">
      <c r="A15" s="20"/>
      <c r="B15" s="20"/>
      <c r="C15" s="20"/>
      <c r="D15" s="24">
        <v>600</v>
      </c>
      <c r="E15" s="24">
        <v>150</v>
      </c>
      <c r="F15" s="30"/>
    </row>
    <row r="16" spans="1:6">
      <c r="A16" s="31"/>
      <c r="B16" s="20"/>
      <c r="C16" s="20"/>
      <c r="D16" s="24">
        <v>800</v>
      </c>
      <c r="E16" s="24">
        <v>141</v>
      </c>
      <c r="F16" s="30"/>
    </row>
    <row r="17" spans="1:6">
      <c r="A17" s="31"/>
      <c r="B17" s="31"/>
      <c r="C17" s="20"/>
      <c r="D17" s="24">
        <v>1000</v>
      </c>
      <c r="E17" s="24">
        <v>135</v>
      </c>
      <c r="F17" s="30"/>
    </row>
    <row r="18" spans="1:6">
      <c r="A18" s="20"/>
      <c r="B18" s="20"/>
      <c r="C18" s="20"/>
      <c r="D18" s="24"/>
      <c r="E18" s="24"/>
      <c r="F18" s="30"/>
    </row>
    <row r="19" spans="1:6">
      <c r="A19" s="32" t="s">
        <v>16</v>
      </c>
      <c r="B19" s="32"/>
      <c r="C19" s="20"/>
      <c r="D19" s="24"/>
      <c r="E19" s="24"/>
      <c r="F19" s="30"/>
    </row>
    <row r="20" spans="1:6">
      <c r="A20" s="32"/>
      <c r="B20" s="32"/>
      <c r="C20" s="20"/>
      <c r="D20" s="20"/>
      <c r="E20" s="33"/>
      <c r="F20" s="30"/>
    </row>
    <row r="21" spans="1:6">
      <c r="A21" s="32"/>
      <c r="B21" s="32"/>
      <c r="C21" s="20"/>
      <c r="D21" s="20"/>
      <c r="E21" s="33"/>
      <c r="F21" s="30"/>
    </row>
    <row r="22" spans="1:6">
      <c r="A22" s="32"/>
      <c r="B22" s="32"/>
      <c r="C22" s="20"/>
      <c r="D22" s="20"/>
      <c r="E22" s="33"/>
      <c r="F22" s="30"/>
    </row>
    <row r="23" spans="1:6">
      <c r="A23" s="32"/>
      <c r="B23" s="32"/>
      <c r="C23" s="20"/>
      <c r="D23" s="20"/>
      <c r="E23" s="33"/>
      <c r="F23" s="30"/>
    </row>
    <row r="24" spans="1:6">
      <c r="A24" s="34"/>
      <c r="B24" s="34"/>
      <c r="C24" s="20"/>
      <c r="D24" s="20"/>
      <c r="E24" s="33"/>
      <c r="F24" s="30"/>
    </row>
    <row r="25" spans="1:6">
      <c r="A25" s="32" t="s">
        <v>17</v>
      </c>
      <c r="B25" s="32"/>
      <c r="C25" s="20"/>
      <c r="D25" s="20"/>
      <c r="E25" s="33"/>
      <c r="F25" s="30"/>
    </row>
    <row r="26" spans="1:6">
      <c r="A26" s="32"/>
      <c r="B26" s="32"/>
      <c r="C26" s="20"/>
      <c r="D26" s="20"/>
      <c r="E26" s="33"/>
      <c r="F26" s="30"/>
    </row>
    <row r="27" spans="1:6">
      <c r="A27" s="35" t="s">
        <v>18</v>
      </c>
      <c r="B27" s="35"/>
      <c r="C27" s="20"/>
      <c r="D27" s="20"/>
      <c r="E27" s="23"/>
      <c r="F27" s="36"/>
    </row>
    <row r="28" spans="1:6">
      <c r="A28" s="35"/>
      <c r="B28" s="35"/>
      <c r="C28" s="20"/>
      <c r="D28" s="20"/>
      <c r="E28" s="20"/>
      <c r="F28" s="37"/>
    </row>
    <row r="29" spans="1:6">
      <c r="A29" s="35"/>
      <c r="B29" s="35"/>
      <c r="C29" s="20"/>
      <c r="D29" s="20"/>
      <c r="E29" s="20"/>
      <c r="F29" s="38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</sheetData>
  <mergeCells count="8">
    <mergeCell ref="A10:B10"/>
    <mergeCell ref="D2:D3"/>
    <mergeCell ref="E2:E3"/>
    <mergeCell ref="F2:F3"/>
    <mergeCell ref="A25:B26"/>
    <mergeCell ref="A27:B29"/>
    <mergeCell ref="A1:B4"/>
    <mergeCell ref="A19:B23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zoomScale="85" zoomScaleNormal="85" workbookViewId="0">
      <selection activeCell="F3" sqref="F3:F13"/>
    </sheetView>
  </sheetViews>
  <sheetFormatPr defaultColWidth="9" defaultRowHeight="16.5" outlineLevelCol="7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10.63751</v>
      </c>
      <c r="G4" s="5">
        <f>F4-F13/10*1</f>
        <v>-0.147149999999998</v>
      </c>
      <c r="H4" s="6">
        <f>G4/F13*100</f>
        <v>-0.136443800731778</v>
      </c>
    </row>
    <row r="5" customHeight="1" spans="1:8">
      <c r="A5" s="7" t="s">
        <v>5</v>
      </c>
      <c r="B5" s="8" t="s">
        <v>6</v>
      </c>
      <c r="E5" s="5">
        <v>2</v>
      </c>
      <c r="F5" s="5">
        <v>21.41512</v>
      </c>
      <c r="G5" s="5">
        <f>F5-F13/10*2</f>
        <v>-0.154199999999996</v>
      </c>
      <c r="H5" s="6">
        <f>G5/F13*100</f>
        <v>-0.142980863559904</v>
      </c>
    </row>
    <row r="6" customHeight="1" spans="1:8">
      <c r="A6" s="9"/>
      <c r="B6" s="9"/>
      <c r="E6" s="5">
        <v>3</v>
      </c>
      <c r="F6" s="5">
        <v>32.17737</v>
      </c>
      <c r="G6" s="5">
        <f>F6-F13/10*3</f>
        <v>-0.176609999999989</v>
      </c>
      <c r="H6" s="6">
        <f>G6/F13*100</f>
        <v>-0.163760378166757</v>
      </c>
    </row>
    <row r="7" customHeight="1" spans="1:8">
      <c r="A7" s="4"/>
      <c r="E7" s="5">
        <v>4</v>
      </c>
      <c r="F7" s="5">
        <v>42.94281</v>
      </c>
      <c r="G7" s="5">
        <f>F7-F13/10*4</f>
        <v>-0.195829999999994</v>
      </c>
      <c r="H7" s="6">
        <f>G7/F13*100</f>
        <v>-0.18158198774926</v>
      </c>
    </row>
    <row r="8" customHeight="1" spans="1:8">
      <c r="A8" s="9"/>
      <c r="B8" s="9"/>
      <c r="E8" s="5">
        <v>5</v>
      </c>
      <c r="F8" s="5">
        <v>53.72666</v>
      </c>
      <c r="G8" s="5">
        <f>F8-F13/10*5</f>
        <v>-0.196639999999995</v>
      </c>
      <c r="H8" s="6">
        <f>G8/F13*100</f>
        <v>-0.18233305454228</v>
      </c>
    </row>
    <row r="9" customHeight="1" spans="1:8">
      <c r="A9" s="10"/>
      <c r="B9" s="10"/>
      <c r="E9" s="5">
        <v>6</v>
      </c>
      <c r="F9" s="5">
        <v>64.51839</v>
      </c>
      <c r="G9" s="5">
        <f>F9-F13/10*6</f>
        <v>-0.189569999999989</v>
      </c>
      <c r="H9" s="6">
        <f>G9/F13*100</f>
        <v>-0.17577744685506</v>
      </c>
    </row>
    <row r="10" customHeight="1" spans="1:8">
      <c r="A10" s="11" t="s">
        <v>7</v>
      </c>
      <c r="B10" s="11"/>
      <c r="E10" s="5">
        <v>7</v>
      </c>
      <c r="F10" s="5">
        <v>75.29198</v>
      </c>
      <c r="G10" s="5">
        <f>F10-F13/10*7</f>
        <v>-0.200639999999993</v>
      </c>
      <c r="H10" s="6">
        <f>G10/F13*100</f>
        <v>-0.186042026359656</v>
      </c>
    </row>
    <row r="11" customHeight="1" spans="1:8">
      <c r="A11" s="12" t="s">
        <v>8</v>
      </c>
      <c r="B11" s="12" t="s">
        <v>9</v>
      </c>
      <c r="E11" s="5">
        <v>8</v>
      </c>
      <c r="F11" s="5">
        <v>86.08402</v>
      </c>
      <c r="G11" s="5">
        <f>F11-F13/10*8</f>
        <v>-0.193259999999995</v>
      </c>
      <c r="H11" s="6">
        <f>G11/F13*100</f>
        <v>-0.179198973356596</v>
      </c>
    </row>
    <row r="12" customHeight="1" spans="1:8">
      <c r="A12" s="4" t="s">
        <v>10</v>
      </c>
      <c r="B12" s="4" t="s">
        <v>11</v>
      </c>
      <c r="E12" s="5">
        <v>9</v>
      </c>
      <c r="F12" s="5">
        <v>96.9525</v>
      </c>
      <c r="G12" s="5">
        <f>F12-F13/10*9</f>
        <v>-0.109439999999992</v>
      </c>
      <c r="H12" s="6">
        <f>G12/F13*100</f>
        <v>-0.101477468923445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107.8466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dcterms:created xsi:type="dcterms:W3CDTF">2018-09-20T06:11:00Z</dcterms:created>
  <cp:lastPrinted>2019-04-01T01:11:00Z</cp:lastPrinted>
  <dcterms:modified xsi:type="dcterms:W3CDTF">2020-11-26T06:44:45Z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