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 tabRatio="72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<sst xmlns="http://schemas.openxmlformats.org/spreadsheetml/2006/main" count="53" uniqueCount="28">
  <si>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</si>
  <si>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</si>
  <si>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</si>
  <si>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</si>
  <si>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</si>
  <si>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</si>
  <si>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</si>
  <si>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</si>
  <si>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</si>
  <si>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P13.XY40S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</si>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</sst>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4.06939</c:v>
                </c:pt>
                <c:pt idx="2">
                  <c:v>8.71325</c:v>
                </c:pt>
                <c:pt idx="3">
                  <c:v>13.72872</c:v>
                </c:pt>
                <c:pt idx="4">
                  <c:v>18.75517</c:v>
                </c:pt>
                <c:pt idx="5">
                  <c:v>23.60179</c:v>
                </c:pt>
                <c:pt idx="6">
                  <c:v>28.17904</c:v>
                </c:pt>
                <c:pt idx="7">
                  <c:v>32.3947</c:v>
                </c:pt>
                <c:pt idx="8">
                  <c:v>36.28979</c:v>
                </c:pt>
                <c:pt idx="9">
                  <c:v>39.83442</c:v>
                </c:pt>
                <c:pt idx="10">
                  <c:v>43.10991</c:v>
                </c:pt>
                <c:pt idx="11">
                  <c:v>40.69527</c:v>
                </c:pt>
                <c:pt idx="12">
                  <c:v>37.84882</c:v>
                </c:pt>
                <c:pt idx="13">
                  <c:v>34.60967</c:v>
                </c:pt>
                <c:pt idx="14">
                  <c:v>31.03041</c:v>
                </c:pt>
                <c:pt idx="15">
                  <c:v>27.06443</c:v>
                </c:pt>
                <c:pt idx="16">
                  <c:v>22.71487</c:v>
                </c:pt>
                <c:pt idx="17">
                  <c:v>17.94173</c:v>
                </c:pt>
                <c:pt idx="18">
                  <c:v>12.64766</c:v>
                </c:pt>
                <c:pt idx="19">
                  <c:v>6.91515</c:v>
                </c:pt>
                <c:pt idx="20">
                  <c:v>0.63974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3.93768</c:v>
                </c:pt>
                <c:pt idx="2">
                  <c:v>7.95147</c:v>
                </c:pt>
                <c:pt idx="3">
                  <c:v>11.97872</c:v>
                </c:pt>
                <c:pt idx="4">
                  <c:v>15.98807</c:v>
                </c:pt>
                <c:pt idx="5">
                  <c:v>19.99953</c:v>
                </c:pt>
                <c:pt idx="6">
                  <c:v>24.01355</c:v>
                </c:pt>
                <c:pt idx="7">
                  <c:v>28.03205</c:v>
                </c:pt>
                <c:pt idx="8">
                  <c:v>32.05197</c:v>
                </c:pt>
                <c:pt idx="9">
                  <c:v>36.0676</c:v>
                </c:pt>
                <c:pt idx="10">
                  <c:v>40.1486</c:v>
                </c:pt>
                <c:pt idx="11">
                  <c:v>36.04209</c:v>
                </c:pt>
                <c:pt idx="12">
                  <c:v>32.00007</c:v>
                </c:pt>
                <c:pt idx="13">
                  <c:v>27.96463</c:v>
                </c:pt>
                <c:pt idx="14">
                  <c:v>23.91731</c:v>
                </c:pt>
                <c:pt idx="15">
                  <c:v>19.89963</c:v>
                </c:pt>
                <c:pt idx="16">
                  <c:v>15.85525</c:v>
                </c:pt>
                <c:pt idx="17">
                  <c:v>11.85047</c:v>
                </c:pt>
                <c:pt idx="18">
                  <c:v>7.827</c:v>
                </c:pt>
                <c:pt idx="19">
                  <c:v>3.84693</c:v>
                </c:pt>
                <c:pt idx="20">
                  <c:v>-0.00483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469</c:v>
                </c:pt>
                <c:pt idx="2">
                  <c:v>381</c:v>
                </c:pt>
                <c:pt idx="3">
                  <c:v>328</c:v>
                </c:pt>
                <c:pt idx="4">
                  <c:v>292</c:v>
                </c:pt>
                <c:pt idx="5">
                  <c:v>266</c:v>
                </c:pt>
                <c:pt idx="6">
                  <c:v>245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565</c:v>
                </c:pt>
                <c:pt idx="2">
                  <c:v>438</c:v>
                </c:pt>
                <c:pt idx="3">
                  <c:v>362</c:v>
                </c:pt>
                <c:pt idx="4">
                  <c:v>316</c:v>
                </c:pt>
                <c:pt idx="5">
                  <c:v>284</c:v>
                </c:pt>
                <c:pt idx="6">
                  <c:v>260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-0.192235843840136</c:v>
                </c:pt>
                <c:pt idx="2">
                  <c:v>-0.194900942996771</c:v>
                </c:pt>
                <c:pt idx="3">
                  <c:v>-0.164040589211087</c:v>
                </c:pt>
                <c:pt idx="4">
                  <c:v>-0.177764604494308</c:v>
                </c:pt>
                <c:pt idx="5">
                  <c:v>-0.186233143870523</c:v>
                </c:pt>
                <c:pt idx="6">
                  <c:v>-0.188325371245833</c:v>
                </c:pt>
                <c:pt idx="7">
                  <c:v>-0.179259052619528</c:v>
                </c:pt>
                <c:pt idx="8">
                  <c:v>-0.166655873430225</c:v>
                </c:pt>
                <c:pt idx="9">
                  <c:v>-0.164737998336192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214630</xdr:colOff>
      <xdr:row>4</xdr:row>
      <xdr:rowOff>158115</xdr:rowOff>
    </xdr:from>
    <xdr:to>
      <xdr:col>7</xdr:col>
      <xdr:colOff>731520</xdr:colOff>
      <xdr:row>26</xdr:row>
      <xdr:rowOff>83185</xdr:rowOff>
    </xdr:to>
    <xdr:graphicFrame>
      <xdr:nvGraphicFramePr>
        <xdr:cNvPr id="14" name="图表 13"/>
        <xdr:cNvGraphicFramePr/>
      </xdr:nvGraphicFramePr>
      <xdr:xfrm>
        <a:off x="4101465" y="107251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55880</xdr:colOff>
      <xdr:row>6</xdr:row>
      <xdr:rowOff>0</xdr:rowOff>
    </xdr:from>
    <xdr:to>
      <xdr:col>6</xdr:col>
      <xdr:colOff>889000</xdr:colOff>
      <xdr:row>25</xdr:row>
      <xdr:rowOff>152400</xdr:rowOff>
    </xdr:to>
    <xdr:graphicFrame>
      <xdr:nvGraphicFramePr>
        <xdr:cNvPr id="3" name="图表 2"/>
        <xdr:cNvGraphicFramePr/>
      </xdr:nvGraphicFramePr>
      <xdr:xfrm>
        <a:off x="3942715" y="1333500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125730</xdr:colOff>
      <xdr:row>6</xdr:row>
      <xdr:rowOff>113665</xdr:rowOff>
    </xdr:from>
    <xdr:to>
      <xdr:col>8</xdr:col>
      <xdr:colOff>312420</xdr:colOff>
      <xdr:row>28</xdr:row>
      <xdr:rowOff>172720</xdr:rowOff>
    </xdr:to>
    <xdr:graphicFrame>
      <xdr:nvGraphicFramePr>
        <xdr:cNvPr id="5" name="图表 2"/>
        <xdr:cNvGraphicFramePr/>
      </xdr:nvGraphicFramePr>
      <xdr:xfrm>
        <a:off x="4012565" y="1447165"/>
        <a:ext cx="7696835" cy="46691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85" zoomScaleNormal="85" workbookViewId="0">
      <selection activeCell="F4" sqref="F4:F14"/>
    </sheetView>
  </sheetViews>
  <sheetFormatPr defaultColWidth="9" defaultRowHeight="16.5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0" width="10.375" style="1"/>
    <col min="11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4.06939</v>
      </c>
      <c r="F5" s="21">
        <v>3.93768</v>
      </c>
      <c r="G5" s="20"/>
    </row>
    <row r="6" spans="1:7">
      <c r="A6" s="9"/>
      <c r="B6" s="9"/>
      <c r="C6" s="10"/>
      <c r="D6" s="10">
        <v>30</v>
      </c>
      <c r="E6" s="20">
        <v>8.71325</v>
      </c>
      <c r="F6" s="21">
        <v>7.95147</v>
      </c>
      <c r="G6" s="20"/>
    </row>
    <row r="7" spans="1:7">
      <c r="A7" s="4"/>
      <c r="C7" s="10"/>
      <c r="D7" s="10">
        <v>45</v>
      </c>
      <c r="E7" s="20">
        <v>13.72872</v>
      </c>
      <c r="F7" s="21">
        <v>11.97872</v>
      </c>
      <c r="G7" s="20"/>
    </row>
    <row r="8" spans="1:7">
      <c r="A8" s="9"/>
      <c r="B8" s="9"/>
      <c r="C8" s="10"/>
      <c r="D8" s="10">
        <v>60</v>
      </c>
      <c r="E8" s="20">
        <v>18.75517</v>
      </c>
      <c r="F8" s="21">
        <v>15.98807</v>
      </c>
      <c r="G8" s="20"/>
    </row>
    <row r="9" spans="1:7">
      <c r="A9" s="10"/>
      <c r="B9" s="10"/>
      <c r="C9" s="10"/>
      <c r="D9" s="10">
        <v>75</v>
      </c>
      <c r="E9" s="20">
        <v>23.60179</v>
      </c>
      <c r="F9" s="21">
        <v>19.99953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28.17904</v>
      </c>
      <c r="F10" s="21">
        <v>24.01355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32.3947</v>
      </c>
      <c r="F11" s="21">
        <v>28.03205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36.28979</v>
      </c>
      <c r="F12" s="21">
        <v>32.05197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39.83442</v>
      </c>
      <c r="F13" s="21">
        <v>36.0676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43.10991</v>
      </c>
      <c r="F14" s="21">
        <v>40.1486</v>
      </c>
      <c r="G14" s="20"/>
    </row>
    <row r="15" spans="1:9">
      <c r="A15" s="14"/>
      <c r="B15" s="10"/>
      <c r="C15" s="10"/>
      <c r="D15" s="10">
        <v>135</v>
      </c>
      <c r="E15" s="20">
        <v>40.69527</v>
      </c>
      <c r="F15" s="21">
        <v>36.04209</v>
      </c>
      <c r="G15" s="20"/>
      <c r="I15" s="10"/>
    </row>
    <row r="16" spans="1:9">
      <c r="A16" s="14"/>
      <c r="B16" s="14"/>
      <c r="C16" s="10"/>
      <c r="D16" s="10">
        <v>120</v>
      </c>
      <c r="E16" s="20">
        <v>37.84882</v>
      </c>
      <c r="F16" s="21">
        <v>32.00007</v>
      </c>
      <c r="G16" s="20"/>
      <c r="I16" s="10"/>
    </row>
    <row r="17" spans="1:9">
      <c r="A17" s="10"/>
      <c r="B17" s="10"/>
      <c r="C17" s="10"/>
      <c r="D17" s="10">
        <v>105</v>
      </c>
      <c r="E17" s="20">
        <v>34.60967</v>
      </c>
      <c r="F17" s="21">
        <v>27.96463</v>
      </c>
      <c r="G17" s="20"/>
      <c r="I17" s="10"/>
    </row>
    <row r="18" spans="1:9">
      <c r="A18" s="22" t="s">
        <v>16</v>
      </c>
      <c r="B18" s="22"/>
      <c r="C18" s="10"/>
      <c r="D18" s="10">
        <v>90</v>
      </c>
      <c r="E18" s="20">
        <v>31.03041</v>
      </c>
      <c r="F18" s="21">
        <v>23.91731</v>
      </c>
      <c r="G18" s="20"/>
      <c r="I18" s="10"/>
    </row>
    <row r="19" spans="1:9">
      <c r="A19" s="22"/>
      <c r="B19" s="22"/>
      <c r="C19" s="10"/>
      <c r="D19" s="10">
        <v>75</v>
      </c>
      <c r="E19" s="20">
        <v>27.06443</v>
      </c>
      <c r="F19" s="21">
        <v>19.89963</v>
      </c>
      <c r="G19" s="20"/>
      <c r="I19" s="10"/>
    </row>
    <row r="20" spans="1:9">
      <c r="A20" s="22"/>
      <c r="B20" s="22"/>
      <c r="C20" s="10"/>
      <c r="D20" s="10">
        <v>60</v>
      </c>
      <c r="E20" s="20">
        <v>22.71487</v>
      </c>
      <c r="F20" s="21">
        <v>15.85525</v>
      </c>
      <c r="G20" s="20"/>
      <c r="I20" s="10"/>
    </row>
    <row r="21" spans="1:9">
      <c r="A21" s="22"/>
      <c r="B21" s="22"/>
      <c r="C21" s="10"/>
      <c r="D21" s="10">
        <v>45</v>
      </c>
      <c r="E21" s="20">
        <v>17.94173</v>
      </c>
      <c r="F21" s="21">
        <v>11.85047</v>
      </c>
      <c r="G21" s="20"/>
      <c r="I21" s="10"/>
    </row>
    <row r="22" spans="1:9">
      <c r="A22" s="22"/>
      <c r="B22" s="22"/>
      <c r="C22" s="10"/>
      <c r="D22" s="10">
        <v>30</v>
      </c>
      <c r="E22" s="20">
        <v>12.64766</v>
      </c>
      <c r="F22" s="21">
        <v>7.827</v>
      </c>
      <c r="G22" s="20"/>
      <c r="I22" s="10"/>
    </row>
    <row r="23" spans="1:9">
      <c r="A23" s="23"/>
      <c r="B23" s="23"/>
      <c r="C23" s="10"/>
      <c r="D23" s="10">
        <v>15</v>
      </c>
      <c r="E23" s="20">
        <v>6.91515</v>
      </c>
      <c r="F23" s="21">
        <v>3.84693</v>
      </c>
      <c r="G23" s="20"/>
      <c r="I23" s="10"/>
    </row>
    <row r="24" spans="1:9">
      <c r="A24" s="22" t="s">
        <v>17</v>
      </c>
      <c r="B24" s="22"/>
      <c r="C24" s="10"/>
      <c r="D24" s="10">
        <v>0</v>
      </c>
      <c r="E24" s="20">
        <v>0.63974</v>
      </c>
      <c r="F24" s="21">
        <v>-0.00483</v>
      </c>
      <c r="G24" s="20"/>
      <c r="I24" s="1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sortState ref="I15:I24">
    <sortCondition ref="I15" descending="1"/>
  </sortState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E4" sqref="E4:F4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469</v>
      </c>
      <c r="F4" s="19">
        <v>565</v>
      </c>
    </row>
    <row r="5" s="1" customFormat="1" spans="1:6">
      <c r="A5" s="7" t="s">
        <v>5</v>
      </c>
      <c r="B5" s="8" t="s">
        <v>6</v>
      </c>
      <c r="C5" s="10"/>
      <c r="D5" s="19">
        <v>10</v>
      </c>
      <c r="E5" s="19">
        <v>381</v>
      </c>
      <c r="F5" s="19">
        <v>438</v>
      </c>
    </row>
    <row r="6" s="1" customFormat="1" spans="1:6">
      <c r="A6" s="9"/>
      <c r="B6" s="9"/>
      <c r="C6" s="10"/>
      <c r="D6" s="19">
        <v>20</v>
      </c>
      <c r="E6" s="19">
        <v>328</v>
      </c>
      <c r="F6" s="19">
        <v>362</v>
      </c>
    </row>
    <row r="7" s="1" customFormat="1" spans="1:6">
      <c r="A7" s="4"/>
      <c r="C7" s="10"/>
      <c r="D7" s="19">
        <v>30</v>
      </c>
      <c r="E7" s="19">
        <v>292</v>
      </c>
      <c r="F7" s="19">
        <v>316</v>
      </c>
    </row>
    <row r="8" s="1" customFormat="1" spans="1:6">
      <c r="A8" s="9"/>
      <c r="B8" s="9"/>
      <c r="C8" s="10"/>
      <c r="D8" s="19">
        <v>40</v>
      </c>
      <c r="E8" s="19">
        <v>266</v>
      </c>
      <c r="F8" s="19">
        <v>284</v>
      </c>
    </row>
    <row r="9" s="1" customFormat="1" spans="1:6">
      <c r="A9" s="10"/>
      <c r="B9" s="10"/>
      <c r="C9" s="10"/>
      <c r="D9" s="19">
        <v>50</v>
      </c>
      <c r="E9" s="19">
        <v>245</v>
      </c>
      <c r="F9" s="19">
        <v>260</v>
      </c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zoomScale="85" zoomScaleNormal="85" workbookViewId="0">
      <selection activeCell="F3" sqref="F3:F1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3.93768</v>
      </c>
      <c r="G4" s="5">
        <f>F4-F13/10*1</f>
        <v>-0.0771800000000007</v>
      </c>
      <c r="H4" s="6">
        <f>G4/F13*100</f>
        <v>-0.192235843840136</v>
      </c>
    </row>
    <row r="5" customHeight="1" spans="1:8">
      <c r="A5" s="7" t="s">
        <v>5</v>
      </c>
      <c r="B5" s="8" t="s">
        <v>6</v>
      </c>
      <c r="E5" s="5">
        <v>2</v>
      </c>
      <c r="F5" s="5">
        <v>7.95147</v>
      </c>
      <c r="G5" s="5">
        <f>F5-F13/10*2</f>
        <v>-0.0782500000000015</v>
      </c>
      <c r="H5" s="6">
        <f>G5/F13*100</f>
        <v>-0.194900942996771</v>
      </c>
    </row>
    <row r="6" customHeight="1" spans="1:8">
      <c r="A6" s="9"/>
      <c r="B6" s="9"/>
      <c r="E6" s="5">
        <v>3</v>
      </c>
      <c r="F6" s="5">
        <v>11.97872</v>
      </c>
      <c r="G6" s="5">
        <f>F6-F13/10*3</f>
        <v>-0.0658600000000025</v>
      </c>
      <c r="H6" s="6">
        <f>G6/F13*100</f>
        <v>-0.164040589211087</v>
      </c>
    </row>
    <row r="7" customHeight="1" spans="1:8">
      <c r="A7" s="4"/>
      <c r="E7" s="5">
        <v>4</v>
      </c>
      <c r="F7" s="5">
        <v>15.98807</v>
      </c>
      <c r="G7" s="5">
        <f>F7-F13/10*4</f>
        <v>-0.0713700000000017</v>
      </c>
      <c r="H7" s="6">
        <f>G7/F13*100</f>
        <v>-0.177764604494308</v>
      </c>
    </row>
    <row r="8" customHeight="1" spans="1:8">
      <c r="A8" s="9"/>
      <c r="B8" s="9"/>
      <c r="E8" s="5">
        <v>5</v>
      </c>
      <c r="F8" s="5">
        <v>19.99953</v>
      </c>
      <c r="G8" s="5">
        <f>F8-F13/10*5</f>
        <v>-0.0747700000000009</v>
      </c>
      <c r="H8" s="6">
        <f>G8/F13*100</f>
        <v>-0.186233143870523</v>
      </c>
    </row>
    <row r="9" customHeight="1" spans="1:8">
      <c r="A9" s="10"/>
      <c r="B9" s="10"/>
      <c r="E9" s="5">
        <v>6</v>
      </c>
      <c r="F9" s="5">
        <v>24.01355</v>
      </c>
      <c r="G9" s="5">
        <f>F9-F13/10*6</f>
        <v>-0.0756100000000046</v>
      </c>
      <c r="H9" s="6">
        <f>G9/F13*100</f>
        <v>-0.188325371245833</v>
      </c>
    </row>
    <row r="10" customHeight="1" spans="1:8">
      <c r="A10" s="11" t="s">
        <v>7</v>
      </c>
      <c r="B10" s="11"/>
      <c r="E10" s="5">
        <v>7</v>
      </c>
      <c r="F10" s="5">
        <v>28.03205</v>
      </c>
      <c r="G10" s="5">
        <f>F10-F13/10*7</f>
        <v>-0.0719700000000039</v>
      </c>
      <c r="H10" s="6">
        <f>G10/F13*100</f>
        <v>-0.179259052619528</v>
      </c>
    </row>
    <row r="11" customHeight="1" spans="1:8">
      <c r="A11" s="12" t="s">
        <v>8</v>
      </c>
      <c r="B11" s="12" t="s">
        <v>9</v>
      </c>
      <c r="E11" s="5">
        <v>8</v>
      </c>
      <c r="F11" s="5">
        <v>32.05197</v>
      </c>
      <c r="G11" s="5">
        <f>F11-F13/10*8</f>
        <v>-0.0669100000000071</v>
      </c>
      <c r="H11" s="6">
        <f>G11/F13*100</f>
        <v>-0.166655873430225</v>
      </c>
    </row>
    <row r="12" customHeight="1" spans="1:8">
      <c r="A12" s="4" t="s">
        <v>10</v>
      </c>
      <c r="B12" s="4" t="s">
        <v>11</v>
      </c>
      <c r="E12" s="5">
        <v>9</v>
      </c>
      <c r="F12" s="5">
        <v>36.0676</v>
      </c>
      <c r="G12" s="5">
        <f>F12-F13/10*9</f>
        <v>-0.0661400000000043</v>
      </c>
      <c r="H12" s="6">
        <f>G12/F13*100</f>
        <v>-0.164737998336192</v>
      </c>
    </row>
    <row r="13" customHeight="1" spans="1:8">
      <c r="A13" s="4" t="s">
        <v>12</v>
      </c>
      <c r="B13" s="4" t="s">
        <v>13</v>
      </c>
      <c r="E13" s="5">
        <v>10</v>
      </c>
      <c r="F13" s="5">
        <v>40.1486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  <row r="35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2020-09-17T02:53:13Z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