
<file path=[Content_Types].xml><?xml version="1.0" encoding="utf-8"?>
<Types xmlns="http://schemas.openxmlformats.org/package/2006/content-types">
  <Default Extension="png" ContentType="image/p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olors1.xml" ContentType="application/vnd.ms-office.chartcolorstyle+xml"/>
  <Override PartName="/xl/charts/colors2.xml" ContentType="application/vnd.ms-office.chartcolorstyle+xml"/>
  <Override PartName="/xl/charts/style1.xml" ContentType="application/vnd.ms-office.chartstyle+xml"/>
  <Override PartName="/xl/charts/style2.xml" ContentType="application/vnd.ms-office.chartstyle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925" windowHeight="9840" activeTab="1"/>
  </bookViews>
  <sheets>
    <sheet name="位移电压曲线Travel &amp; Voltage" sheetId="5" r:id="rId1"/>
    <sheet name="线性度Linearity" sheetId="7" r:id="rId2"/>
  </sheets>
  <definedNames>
    <definedName name="_xlnm._FilterDatabase" localSheetId="0" hidden="1">'位移电压曲线Travel &amp; Voltage'!$F$3:$F$13</definedName>
  </definedNames>
  <calcPr calcId="144525"/>
</workbook>
</file>

<file path=xl/sharedStrings.xml><?xml version="1.0" encoding="utf-8"?>
<sst xmlns="http://schemas.openxmlformats.org/spreadsheetml/2006/main" count="39" uniqueCount="24">
  <si>
    <t>位移与电压曲线/Displacement vs Voltage Curve</t>
  </si>
  <si>
    <t>电压Voltage (V)</t>
  </si>
  <si>
    <t xml:space="preserve">开环Open-loop </t>
  </si>
  <si>
    <t>闭环/Closed-loop</t>
  </si>
  <si>
    <t>位移Displacement (µm)</t>
  </si>
  <si>
    <t>www.coremorrow.com</t>
  </si>
  <si>
    <t>微信服务号/Wechat</t>
  </si>
  <si>
    <t>测试环境/Test Condition</t>
  </si>
  <si>
    <t>型号/Model</t>
  </si>
  <si>
    <t>P12B.XYZ100</t>
  </si>
  <si>
    <t>测试温度/Temperature</t>
  </si>
  <si>
    <t>20℃，31%RH</t>
  </si>
  <si>
    <t>负载/Load</t>
  </si>
  <si>
    <t>空载</t>
  </si>
  <si>
    <t>电压范围/Voltage</t>
  </si>
  <si>
    <t>0~150V</t>
  </si>
  <si>
    <t xml:space="preserve">免责声明:该数据为典型数据,仅供参考。不同批次的产品，性能数据会略有不同。
DISCLAIMER: The data here are typical, only for reference. Some variations will occur for different batch. </t>
  </si>
  <si>
    <r>
      <rPr>
        <b/>
        <sz val="11"/>
        <color theme="1"/>
        <rFont val="微软雅黑"/>
        <charset val="134"/>
      </rPr>
      <t xml:space="preserve">若有疑问，请与我们联系。Any question, please contact us. </t>
    </r>
    <r>
      <rPr>
        <b/>
        <u/>
        <sz val="11"/>
        <color theme="1"/>
        <rFont val="微软雅黑"/>
        <charset val="134"/>
      </rPr>
      <t>info@coremorrow.com</t>
    </r>
    <r>
      <rPr>
        <b/>
        <sz val="11"/>
        <color theme="1"/>
        <rFont val="微软雅黑"/>
        <charset val="134"/>
      </rPr>
      <t>，+86-0451-86268790。</t>
    </r>
  </si>
  <si>
    <t>版权所有：哈尔滨芯明天科技有限公司
Copyright@Harbin Core Tomorrow Science and Technology Co.,Ltd.</t>
  </si>
  <si>
    <t>线性度/Linearity</t>
  </si>
  <si>
    <t>控制输入Control input（V）</t>
  </si>
  <si>
    <t>输出位移Displacement（μm）</t>
  </si>
  <si>
    <t>偏差位移Deviation（μm）</t>
  </si>
  <si>
    <t>线性度Linearity（%F.S.）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</si>
</sst>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.000000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b/>
      <sz val="16"/>
      <color theme="1"/>
      <name val="微软雅黑"/>
      <charset val="134"/>
    </font>
    <font>
      <sz val="12"/>
      <name val="宋体"/>
      <charset val="134"/>
    </font>
    <font>
      <u/>
      <sz val="11"/>
      <color rgb="FF0000FF"/>
      <name val="微软雅黑"/>
      <charset val="134"/>
    </font>
    <font>
      <b/>
      <sz val="11"/>
      <color theme="1"/>
      <name val="微软雅黑"/>
      <charset val="134"/>
    </font>
    <font>
      <sz val="11"/>
      <name val="微软雅黑"/>
      <charset val="134"/>
    </font>
    <font>
      <sz val="10"/>
      <name val="微软雅黑"/>
      <charset val="134"/>
    </font>
    <font>
      <b/>
      <sz val="10"/>
      <color theme="1"/>
      <name val="微软雅黑"/>
      <charset val="134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u/>
      <sz val="11"/>
      <color theme="1"/>
      <name val="微软雅黑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2" fillId="8" borderId="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6" fillId="12" borderId="3" applyNumberFormat="0" applyAlignment="0" applyProtection="0">
      <alignment vertical="center"/>
    </xf>
    <xf numFmtId="0" fontId="19" fillId="12" borderId="1" applyNumberFormat="0" applyAlignment="0" applyProtection="0">
      <alignment vertical="center"/>
    </xf>
    <xf numFmtId="0" fontId="21" fillId="19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4" fillId="0" borderId="2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>
      <alignment vertical="center"/>
    </xf>
    <xf numFmtId="0" fontId="1" fillId="0" borderId="0" xfId="0" applyFont="1" applyBorder="1" applyAlignment="1">
      <alignment horizontal="left" vertical="center"/>
    </xf>
    <xf numFmtId="0" fontId="3" fillId="0" borderId="0" xfId="0" applyFont="1" applyFill="1" applyBorder="1" applyAlignment="1">
      <alignment horizontal="center"/>
    </xf>
    <xf numFmtId="176" fontId="3" fillId="0" borderId="0" xfId="0" applyNumberFormat="1" applyFont="1" applyFill="1" applyBorder="1" applyAlignment="1">
      <alignment horizontal="center"/>
    </xf>
    <xf numFmtId="0" fontId="4" fillId="0" borderId="0" xfId="10" applyFont="1" applyBorder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>
      <alignment vertical="center"/>
    </xf>
    <xf numFmtId="0" fontId="5" fillId="0" borderId="0" xfId="0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/>
    </xf>
    <xf numFmtId="0" fontId="0" fillId="0" borderId="0" xfId="0" applyBorder="1">
      <alignment vertical="center"/>
    </xf>
    <xf numFmtId="0" fontId="1" fillId="0" borderId="0" xfId="0" applyFont="1" applyFill="1" applyBorder="1" applyAlignment="1">
      <alignment vertical="center" wrapText="1"/>
    </xf>
    <xf numFmtId="0" fontId="5" fillId="2" borderId="0" xfId="0" applyFont="1" applyFill="1" applyAlignment="1">
      <alignment horizontal="justify" vertical="center" wrapText="1"/>
    </xf>
    <xf numFmtId="0" fontId="5" fillId="2" borderId="0" xfId="0" applyFont="1" applyFill="1" applyBorder="1" applyAlignment="1">
      <alignment vertical="center" wrapText="1"/>
    </xf>
    <xf numFmtId="0" fontId="5" fillId="2" borderId="0" xfId="0" applyFont="1" applyFill="1" applyBorder="1" applyAlignment="1">
      <alignment horizontal="justify" vertical="center" wrapText="1"/>
    </xf>
    <xf numFmtId="0" fontId="6" fillId="0" borderId="0" xfId="0" applyNumberFormat="1" applyFont="1" applyFill="1" applyBorder="1" applyAlignment="1"/>
    <xf numFmtId="0" fontId="1" fillId="0" borderId="0" xfId="0" applyFont="1" applyFill="1" applyBorder="1" applyAlignment="1">
      <alignment horizontal="center"/>
    </xf>
    <xf numFmtId="0" fontId="7" fillId="0" borderId="0" xfId="0" applyNumberFormat="1" applyFont="1" applyFill="1" applyBorder="1" applyAlignment="1"/>
    <xf numFmtId="0" fontId="5" fillId="2" borderId="0" xfId="0" applyFont="1" applyFill="1" applyAlignment="1">
      <alignment horizontal="left" wrapText="1"/>
    </xf>
    <xf numFmtId="0" fontId="5" fillId="2" borderId="0" xfId="0" applyFont="1" applyFill="1" applyBorder="1" applyAlignment="1">
      <alignment wrapText="1"/>
    </xf>
    <xf numFmtId="0" fontId="5" fillId="2" borderId="0" xfId="0" applyFont="1" applyFill="1" applyBorder="1" applyAlignment="1">
      <alignment horizontal="left" wrapText="1"/>
    </xf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zh-CN" altLang="en-US"/>
              <a:t>位移与电压曲线</a:t>
            </a:r>
            <a:endParaRPr lang="zh-CN" altLang="en-US"/>
          </a:p>
          <a:p>
            <a:pPr defTabSz="914400">
              <a:defRPr lang="zh-CN"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zh-CN" sz="1000"/>
              <a:t>Displacement vs Voltage</a:t>
            </a:r>
            <a:endParaRPr lang="en-US" altLang="zh-CN" sz="1000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/>
      <c:scatterChart>
        <c:scatterStyle val="smooth"/>
        <c:varyColors val="0"/>
        <c:ser>
          <c:idx val="0"/>
          <c:order val="0"/>
          <c:tx>
            <c:strRef>
              <c:f>'位移电压曲线Travel &amp; Voltage'!$E$2</c:f>
              <c:strCache>
                <c:ptCount val="1"/>
                <c:pt idx="0">
                  <c:v>开环Open-loop </c:v>
                </c:pt>
              </c:strCache>
            </c:strRef>
          </c:tx>
          <c:spPr>
            <a:ln w="19050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Voltage'!$E$4:$E$24</c:f>
              <c:numCache>
                <c:formatCode>General</c:formatCode>
                <c:ptCount val="21"/>
                <c:pt idx="0">
                  <c:v>0</c:v>
                </c:pt>
                <c:pt idx="1">
                  <c:v>10.91733</c:v>
                </c:pt>
                <c:pt idx="2">
                  <c:v>23.30246</c:v>
                </c:pt>
                <c:pt idx="3">
                  <c:v>36.43937</c:v>
                </c:pt>
                <c:pt idx="4">
                  <c:v>49.52672</c:v>
                </c:pt>
                <c:pt idx="5">
                  <c:v>62.08808</c:v>
                </c:pt>
                <c:pt idx="6">
                  <c:v>73.85596</c:v>
                </c:pt>
                <c:pt idx="7">
                  <c:v>84.7148</c:v>
                </c:pt>
                <c:pt idx="8">
                  <c:v>94.64606</c:v>
                </c:pt>
                <c:pt idx="9">
                  <c:v>103.74325</c:v>
                </c:pt>
                <c:pt idx="10">
                  <c:v>112.05614</c:v>
                </c:pt>
                <c:pt idx="11">
                  <c:v>105.62967</c:v>
                </c:pt>
                <c:pt idx="12">
                  <c:v>98.05655</c:v>
                </c:pt>
                <c:pt idx="13">
                  <c:v>89.562</c:v>
                </c:pt>
                <c:pt idx="14">
                  <c:v>80.1307</c:v>
                </c:pt>
                <c:pt idx="15">
                  <c:v>69.73121</c:v>
                </c:pt>
                <c:pt idx="16">
                  <c:v>58.35877</c:v>
                </c:pt>
                <c:pt idx="17">
                  <c:v>45.83015</c:v>
                </c:pt>
                <c:pt idx="18">
                  <c:v>32.23563</c:v>
                </c:pt>
                <c:pt idx="19">
                  <c:v>17.4105</c:v>
                </c:pt>
                <c:pt idx="20">
                  <c:v>1.40939</c:v>
                </c:pt>
              </c:numCache>
            </c:numRef>
          </c:yVal>
          <c:smooth val="1"/>
        </c:ser>
        <c:ser>
          <c:idx val="1"/>
          <c:order val="1"/>
          <c:tx>
            <c:strRef>
              <c:f>'位移电压曲线Travel &amp; Voltage'!$F$2</c:f>
              <c:strCache>
                <c:ptCount val="1"/>
                <c:pt idx="0">
                  <c:v>闭环/Closed-loop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'位移电压曲线Travel &amp; Voltage'!$D$4:$D$24</c:f>
              <c:numCache>
                <c:formatCode>General</c:formatCode>
                <c:ptCount val="21"/>
                <c:pt idx="0">
                  <c:v>0</c:v>
                </c:pt>
                <c:pt idx="1">
                  <c:v>15</c:v>
                </c:pt>
                <c:pt idx="2">
                  <c:v>30</c:v>
                </c:pt>
                <c:pt idx="3">
                  <c:v>45</c:v>
                </c:pt>
                <c:pt idx="4">
                  <c:v>60</c:v>
                </c:pt>
                <c:pt idx="5">
                  <c:v>75</c:v>
                </c:pt>
                <c:pt idx="6">
                  <c:v>90</c:v>
                </c:pt>
                <c:pt idx="7">
                  <c:v>105</c:v>
                </c:pt>
                <c:pt idx="8">
                  <c:v>120</c:v>
                </c:pt>
                <c:pt idx="9">
                  <c:v>135</c:v>
                </c:pt>
                <c:pt idx="10">
                  <c:v>150</c:v>
                </c:pt>
                <c:pt idx="11">
                  <c:v>135</c:v>
                </c:pt>
                <c:pt idx="12">
                  <c:v>120</c:v>
                </c:pt>
                <c:pt idx="13">
                  <c:v>105</c:v>
                </c:pt>
                <c:pt idx="14">
                  <c:v>90</c:v>
                </c:pt>
                <c:pt idx="15">
                  <c:v>75</c:v>
                </c:pt>
                <c:pt idx="16">
                  <c:v>60</c:v>
                </c:pt>
                <c:pt idx="17">
                  <c:v>45</c:v>
                </c:pt>
                <c:pt idx="18">
                  <c:v>30</c:v>
                </c:pt>
                <c:pt idx="19">
                  <c:v>15</c:v>
                </c:pt>
                <c:pt idx="20">
                  <c:v>0</c:v>
                </c:pt>
              </c:numCache>
            </c:numRef>
          </c:xVal>
          <c:yVal>
            <c:numRef>
              <c:f>'位移电压曲线Travel &amp; Voltage'!$F$4:$F$24</c:f>
              <c:numCache>
                <c:formatCode>General</c:formatCode>
                <c:ptCount val="21"/>
                <c:pt idx="0">
                  <c:v>0</c:v>
                </c:pt>
                <c:pt idx="1">
                  <c:v>10.87029</c:v>
                </c:pt>
                <c:pt idx="2">
                  <c:v>21.74913</c:v>
                </c:pt>
                <c:pt idx="3">
                  <c:v>32.63334</c:v>
                </c:pt>
                <c:pt idx="4">
                  <c:v>43.52159</c:v>
                </c:pt>
                <c:pt idx="5">
                  <c:v>54.40949</c:v>
                </c:pt>
                <c:pt idx="6">
                  <c:v>65.29664</c:v>
                </c:pt>
                <c:pt idx="7">
                  <c:v>76.1886</c:v>
                </c:pt>
                <c:pt idx="8">
                  <c:v>87.0764</c:v>
                </c:pt>
                <c:pt idx="9">
                  <c:v>97.96402</c:v>
                </c:pt>
                <c:pt idx="10">
                  <c:v>108.85803</c:v>
                </c:pt>
                <c:pt idx="11">
                  <c:v>97.99567</c:v>
                </c:pt>
                <c:pt idx="12">
                  <c:v>87.11739</c:v>
                </c:pt>
                <c:pt idx="13">
                  <c:v>76.2361</c:v>
                </c:pt>
                <c:pt idx="14">
                  <c:v>65.34917</c:v>
                </c:pt>
                <c:pt idx="15">
                  <c:v>54.46228</c:v>
                </c:pt>
                <c:pt idx="16">
                  <c:v>43.57499</c:v>
                </c:pt>
                <c:pt idx="17">
                  <c:v>32.68416</c:v>
                </c:pt>
                <c:pt idx="18">
                  <c:v>21.79622</c:v>
                </c:pt>
                <c:pt idx="19">
                  <c:v>10.90771</c:v>
                </c:pt>
                <c:pt idx="20">
                  <c:v>0.0118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91906009"/>
        <c:axId val="162599460"/>
      </c:scatterChart>
      <c:valAx>
        <c:axId val="491906009"/>
        <c:scaling>
          <c:orientation val="minMax"/>
          <c:max val="15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电压</a:t>
                </a:r>
                <a:r>
                  <a:rPr lang="en-US" altLang="zh-CN"/>
                  <a:t>Voltage(V)</a:t>
                </a:r>
                <a:endParaRPr lang="en-US" altLang="zh-CN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162599460"/>
        <c:crosses val="autoZero"/>
        <c:crossBetween val="midCat"/>
        <c:majorUnit val="15"/>
        <c:minorUnit val="5"/>
      </c:valAx>
      <c:valAx>
        <c:axId val="1625994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位移</a:t>
                </a:r>
                <a:r>
                  <a:rPr lang="en-US"/>
                  <a:t>Displacement(</a:t>
                </a:r>
                <a:r>
                  <a:rPr lang="el-GR"/>
                  <a:t>μ</a:t>
                </a:r>
                <a:r>
                  <a:rPr lang="en-US"/>
                  <a:t>m)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491906009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7643416568158"/>
          <c:y val="0.335940580747893"/>
        </c:manualLayout>
      </c:layout>
      <c:overlay val="0"/>
      <c:spPr>
        <a:noFill/>
        <a:ln>
          <a:noFill/>
        </a:ln>
        <a:effectLst/>
      </c:spPr>
      <c:txPr>
        <a:bodyPr rot="0" spcFirstLastPara="0" vertOverflow="ellipsis" vert="horz" wrap="square" anchor="ctr" anchorCtr="1"/>
        <a:lstStyle/>
        <a:p>
          <a:pPr>
            <a:defRPr lang="zh-CN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zh-CN" altLang="en-US"/>
              <a:t>线性度</a:t>
            </a:r>
            <a:endParaRPr lang="zh-CN" altLang="en-US"/>
          </a:p>
          <a:p>
            <a:pPr defTabSz="914400">
              <a:defRPr lang="zh-CN" sz="2000" b="0" i="0" u="none" strike="noStrike" kern="1200" spc="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n-US"/>
              <a:t>Linearity</a:t>
            </a:r>
            <a:endParaRPr lang="en-US"/>
          </a:p>
        </c:rich>
      </c:tx>
      <c:layout/>
      <c:overlay val="0"/>
      <c:spPr>
        <a:noFill/>
        <a:ln>
          <a:noFill/>
        </a:ln>
        <a:effectLst/>
      </c:spPr>
    </c:title>
    <c:autoTitleDeleted val="0"/>
    <c:plotArea>
      <c:layout>
        <c:manualLayout>
          <c:layoutTarget val="inner"/>
          <c:xMode val="edge"/>
          <c:yMode val="edge"/>
          <c:x val="0.11138260345866"/>
          <c:y val="0.153289846851957"/>
          <c:w val="0.869689408930569"/>
          <c:h val="0.770845150311968"/>
        </c:manualLayout>
      </c:layout>
      <c:scatterChart>
        <c:scatterStyle val="smooth"/>
        <c:varyColors val="0"/>
        <c:ser>
          <c:idx val="0"/>
          <c:order val="0"/>
          <c:spPr>
            <a:ln w="19050" cap="flat" cmpd="sng" algn="ctr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线性度Linearity!$E$3:$E$13</c:f>
              <c:numCache>
                <c:formatCode>General</c:formatCode>
                <c:ptCount val="11"/>
                <c:pt idx="0">
                  <c:v>0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</c:numCache>
            </c:numRef>
          </c:xVal>
          <c:yVal>
            <c:numRef>
              <c:f>线性度Linearity!$H$3:$H$13</c:f>
              <c:numCache>
                <c:formatCode>0.000000_ </c:formatCode>
                <c:ptCount val="11"/>
                <c:pt idx="0">
                  <c:v>0</c:v>
                </c:pt>
                <c:pt idx="1">
                  <c:v>-0.0142506712642132</c:v>
                </c:pt>
                <c:pt idx="2">
                  <c:v>-0.0206470758289467</c:v>
                </c:pt>
                <c:pt idx="3">
                  <c:v>-0.0221104497298034</c:v>
                </c:pt>
                <c:pt idx="4">
                  <c:v>-0.0198625677866792</c:v>
                </c:pt>
                <c:pt idx="5">
                  <c:v>-0.0179362055330181</c:v>
                </c:pt>
                <c:pt idx="6">
                  <c:v>-0.016698814042479</c:v>
                </c:pt>
                <c:pt idx="7">
                  <c:v>-0.0110428233911676</c:v>
                </c:pt>
                <c:pt idx="8">
                  <c:v>-0.00920832390590492</c:v>
                </c:pt>
                <c:pt idx="9">
                  <c:v>-0.00753917740380249</c:v>
                </c:pt>
                <c:pt idx="10">
                  <c:v>0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06558369"/>
        <c:axId val="604334261"/>
      </c:scatterChart>
      <c:valAx>
        <c:axId val="706558369"/>
        <c:scaling>
          <c:orientation val="minMax"/>
          <c:max val="1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控制输入</a:t>
                </a:r>
                <a:r>
                  <a:rPr lang="en-US"/>
                  <a:t>Control Input（V）</a:t>
                </a:r>
                <a:endParaRPr lang="en-US"/>
              </a:p>
            </c:rich>
          </c:tx>
          <c:layout/>
          <c:overlay val="0"/>
          <c:spPr>
            <a:noFill/>
            <a:ln>
              <a:noFill/>
            </a:ln>
            <a:effectLst/>
          </c:sp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604334261"/>
        <c:crosses val="autoZero"/>
        <c:crossBetween val="midCat"/>
        <c:majorUnit val="1"/>
      </c:valAx>
      <c:valAx>
        <c:axId val="604334261"/>
        <c:scaling>
          <c:orientation val="minMax"/>
          <c:max val="1"/>
          <c:min val="-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title>
          <c:tx>
            <c:rich>
              <a:bodyPr rot="-5400000" spcFirstLastPara="0" vertOverflow="ellipsis" vert="horz" wrap="square" anchor="ctr" anchorCtr="1"/>
              <a:lstStyle/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zh-CN" altLang="en-US"/>
                  <a:t>线性度</a:t>
                </a:r>
                <a:r>
                  <a:rPr lang="en-US"/>
                  <a:t>Linearity</a:t>
                </a:r>
                <a:endParaRPr lang="en-US"/>
              </a:p>
              <a:p>
                <a:pPr defTabSz="914400">
                  <a:defRPr lang="zh-CN" sz="900" b="0" i="0" u="none" strike="noStrike" kern="1200" cap="all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（%F.S.）</a:t>
                </a:r>
                <a:endParaRPr lang="en-US"/>
              </a:p>
            </c:rich>
          </c:tx>
          <c:layout>
            <c:manualLayout>
              <c:xMode val="edge"/>
              <c:yMode val="edge"/>
              <c:x val="0.00247586036147561"/>
              <c:y val="0.373461326827344"/>
            </c:manualLayout>
          </c:layout>
          <c:overlay val="0"/>
          <c:spPr>
            <a:noFill/>
            <a:ln>
              <a:noFill/>
            </a:ln>
            <a:effectLst/>
          </c:spPr>
        </c:title>
        <c:numFmt formatCode="0.000000_ 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</a:p>
        </c:txPr>
        <c:crossAx val="706558369"/>
        <c:crosses val="autoZero"/>
        <c:crossBetween val="midCat"/>
        <c:majorUnit val="0.2"/>
        <c:minorUnit val="0.2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 wrap="square"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acrossLinear" id="2">
  <a:schemeClr val="accent1"/>
  <a:schemeClr val="accent2"/>
  <a:schemeClr val="accent3"/>
  <a:schemeClr val="accent4"/>
  <a:schemeClr val="accent5"/>
  <a:schemeClr val="accent6"/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3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b="0" kern="1200" cap="none" spc="0" normalizeH="0" baseline="0"/>
  </cs:categoryAxis>
  <cs:chartArea mods="allowNoFillOverride allowNoLineOverride">
    <cs:lnRef idx="0"/>
    <cs:fillRef idx="0"/>
    <cs:effectRef idx="0"/>
    <cs:fontRef idx="minor">
      <a:schemeClr val="tx1">
        <a:lumMod val="65000"/>
        <a:lumOff val="35000"/>
      </a:schemeClr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dk1">
          <a:lumMod val="15000"/>
          <a:lumOff val="85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5400" cap="flat" cmpd="dbl" algn="ctr">
        <a:solidFill>
          <a:schemeClr val="phClr">
            <a:alpha val="5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ln w="34925" cap="flat" cmpd="dbl" algn="ctr">
        <a:solidFill>
          <a:schemeClr val="phClr">
            <a:lumMod val="75000"/>
            <a:alpha val="70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50000"/>
            <a:lumOff val="5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2000" kern="1200" spc="0" normalizeH="0" baseline="0"/>
  </cs:title>
  <cs:trendline>
    <cs:lnRef idx="0">
      <cs:styleClr val="0"/>
    </cs:lnRef>
    <cs:fillRef idx="0"/>
    <cs:effectRef idx="0"/>
    <cs:fontRef idx="minor">
      <a:schemeClr val="tx1"/>
    </cs:fontRef>
    <cs:spPr>
      <a:ln w="38100" cap="rnd" cmpd="sng" algn="ctr">
        <a:solidFill>
          <a:schemeClr val="phClr">
            <a:lumMod val="75000"/>
            <a:alpha val="25000"/>
          </a:schemeClr>
        </a:solidFill>
        <a:round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50000"/>
            <a:lumOff val="50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b="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png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2" name="图片 1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>
    <xdr:from>
      <xdr:col>2</xdr:col>
      <xdr:colOff>257810</xdr:colOff>
      <xdr:row>5</xdr:row>
      <xdr:rowOff>53975</xdr:rowOff>
    </xdr:from>
    <xdr:to>
      <xdr:col>7</xdr:col>
      <xdr:colOff>774700</xdr:colOff>
      <xdr:row>26</xdr:row>
      <xdr:rowOff>187960</xdr:rowOff>
    </xdr:to>
    <xdr:graphicFrame>
      <xdr:nvGraphicFramePr>
        <xdr:cNvPr id="14" name="图表 13"/>
        <xdr:cNvGraphicFramePr/>
      </xdr:nvGraphicFramePr>
      <xdr:xfrm>
        <a:off x="4144010" y="1177925"/>
        <a:ext cx="7393940" cy="4534535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15" name="图片 14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2</xdr:col>
      <xdr:colOff>506730</xdr:colOff>
      <xdr:row>4</xdr:row>
      <xdr:rowOff>154940</xdr:rowOff>
    </xdr:from>
    <xdr:to>
      <xdr:col>9</xdr:col>
      <xdr:colOff>7620</xdr:colOff>
      <xdr:row>26</xdr:row>
      <xdr:rowOff>138430</xdr:rowOff>
    </xdr:to>
    <xdr:graphicFrame>
      <xdr:nvGraphicFramePr>
        <xdr:cNvPr id="5" name="图表 2"/>
        <xdr:cNvGraphicFramePr/>
      </xdr:nvGraphicFramePr>
      <xdr:xfrm>
        <a:off x="4392930" y="1069340"/>
        <a:ext cx="7701915" cy="459359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102870</xdr:colOff>
      <xdr:row>0</xdr:row>
      <xdr:rowOff>98425</xdr:rowOff>
    </xdr:from>
    <xdr:to>
      <xdr:col>1</xdr:col>
      <xdr:colOff>365760</xdr:colOff>
      <xdr:row>3</xdr:row>
      <xdr:rowOff>8255</xdr:rowOff>
    </xdr:to>
    <xdr:pic>
      <xdr:nvPicPr>
        <xdr:cNvPr id="4" name="图片 3"/>
        <xdr:cNvPicPr>
          <a:picLocks noChangeAspect="1"/>
        </xdr:cNvPicPr>
      </xdr:nvPicPr>
      <xdr:blipFill>
        <a:blip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870" y="98425"/>
          <a:ext cx="1986915" cy="614680"/>
        </a:xfrm>
        <a:prstGeom prst="rect">
          <a:avLst/>
        </a:prstGeom>
      </xdr:spPr>
    </xdr:pic>
    <xdr:clientData/>
  </xdr:twoCellAnchor>
  <xdr:twoCellAnchor editAs="oneCell">
    <xdr:from>
      <xdr:col>1</xdr:col>
      <xdr:colOff>622300</xdr:colOff>
      <xdr:row>0</xdr:row>
      <xdr:rowOff>118745</xdr:rowOff>
    </xdr:from>
    <xdr:to>
      <xdr:col>1</xdr:col>
      <xdr:colOff>1231900</xdr:colOff>
      <xdr:row>3</xdr:row>
      <xdr:rowOff>23495</xdr:rowOff>
    </xdr:to>
    <xdr:pic>
      <xdr:nvPicPr>
        <xdr:cNvPr id="6" name="图片 5" descr="fo1"/>
        <xdr:cNvPicPr>
          <a:picLocks noChangeAspect="1"/>
        </xdr:cNvPicPr>
      </xdr:nvPicPr>
      <xdr:blipFill>
        <a:blip r:embed="rId3"/>
        <a:stretch>
          <a:fillRect/>
        </a:stretch>
      </xdr:blipFill>
      <xdr:spPr>
        <a:xfrm>
          <a:off x="2346325" y="118745"/>
          <a:ext cx="609600" cy="609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9525" cap="flat" cmpd="sng">
          <a:solidFill>
            <a:srgbClr val="000000"/>
          </a:solidFill>
          <a:prstDash val="solid"/>
          <a:headEnd type="none" w="med" len="med"/>
          <a:tailEnd type="none" w="med" len="med"/>
        </a:ln>
      </a:spPr>
      <a:bodyPr/>
      <a:lstStyle/>
    </a:spDef>
  </a:objectDefaults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hyperlink" Target="http://www.coremorrow.com/" TargetMode="Externa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zoomScale="85" zoomScaleNormal="85" workbookViewId="0">
      <selection activeCell="B13" sqref="B13"/>
    </sheetView>
  </sheetViews>
  <sheetFormatPr defaultColWidth="9" defaultRowHeight="16.5"/>
  <cols>
    <col min="1" max="1" width="22.625" style="1" customWidth="1"/>
    <col min="2" max="2" width="28.375" style="1" customWidth="1"/>
    <col min="3" max="3" width="3.625" style="1" customWidth="1"/>
    <col min="4" max="4" width="18.125" style="1" customWidth="1"/>
    <col min="5" max="5" width="26.5" style="1" customWidth="1"/>
    <col min="6" max="6" width="28.25" style="1" customWidth="1"/>
    <col min="7" max="7" width="13.75" style="1" customWidth="1"/>
    <col min="8" max="8" width="11.625" style="1"/>
    <col min="9" max="9" width="10.375" style="1"/>
    <col min="10" max="16384" width="9" style="1"/>
  </cols>
  <sheetData>
    <row r="1" ht="22.5" spans="1:6">
      <c r="A1" s="2"/>
      <c r="B1" s="2"/>
      <c r="C1" s="10"/>
      <c r="D1" s="3" t="s">
        <v>0</v>
      </c>
      <c r="E1" s="3"/>
      <c r="F1" s="10"/>
    </row>
    <row r="2" spans="1:6">
      <c r="A2" s="2"/>
      <c r="B2" s="2"/>
      <c r="C2" s="10"/>
      <c r="D2" s="2" t="s">
        <v>1</v>
      </c>
      <c r="E2" s="19" t="s">
        <v>2</v>
      </c>
      <c r="F2" s="19" t="s">
        <v>3</v>
      </c>
    </row>
    <row r="3" spans="1:6">
      <c r="A3" s="2"/>
      <c r="B3" s="2"/>
      <c r="C3" s="10"/>
      <c r="D3" s="10"/>
      <c r="E3" s="2" t="s">
        <v>4</v>
      </c>
      <c r="F3" s="2" t="s">
        <v>4</v>
      </c>
    </row>
    <row r="4" spans="1:7">
      <c r="A4" s="2"/>
      <c r="B4" s="2"/>
      <c r="C4" s="10"/>
      <c r="D4" s="10">
        <v>0</v>
      </c>
      <c r="E4" s="20">
        <v>0</v>
      </c>
      <c r="F4" s="18">
        <v>0</v>
      </c>
      <c r="G4" s="20"/>
    </row>
    <row r="5" spans="1:7">
      <c r="A5" s="7" t="s">
        <v>5</v>
      </c>
      <c r="B5" s="8" t="s">
        <v>6</v>
      </c>
      <c r="C5" s="10"/>
      <c r="D5" s="10">
        <v>15</v>
      </c>
      <c r="E5" s="20">
        <v>10.91733</v>
      </c>
      <c r="F5" s="18">
        <v>10.87029</v>
      </c>
      <c r="G5" s="20"/>
    </row>
    <row r="6" spans="1:7">
      <c r="A6" s="9"/>
      <c r="B6" s="9"/>
      <c r="C6" s="10"/>
      <c r="D6" s="10">
        <v>30</v>
      </c>
      <c r="E6" s="20">
        <v>23.30246</v>
      </c>
      <c r="F6" s="18">
        <v>21.74913</v>
      </c>
      <c r="G6" s="20"/>
    </row>
    <row r="7" spans="1:7">
      <c r="A7" s="4"/>
      <c r="C7" s="10"/>
      <c r="D7" s="10">
        <v>45</v>
      </c>
      <c r="E7" s="20">
        <v>36.43937</v>
      </c>
      <c r="F7" s="18">
        <v>32.63334</v>
      </c>
      <c r="G7" s="20"/>
    </row>
    <row r="8" spans="1:7">
      <c r="A8" s="9"/>
      <c r="B8" s="9"/>
      <c r="C8" s="10"/>
      <c r="D8" s="10">
        <v>60</v>
      </c>
      <c r="E8" s="20">
        <v>49.52672</v>
      </c>
      <c r="F8" s="18">
        <v>43.52159</v>
      </c>
      <c r="G8" s="20"/>
    </row>
    <row r="9" spans="1:7">
      <c r="A9" s="10"/>
      <c r="B9" s="10"/>
      <c r="C9" s="10"/>
      <c r="D9" s="10">
        <v>75</v>
      </c>
      <c r="E9" s="20">
        <v>62.08808</v>
      </c>
      <c r="F9" s="18">
        <v>54.40949</v>
      </c>
      <c r="G9" s="20"/>
    </row>
    <row r="10" spans="1:7">
      <c r="A10" s="11" t="s">
        <v>7</v>
      </c>
      <c r="B10" s="11"/>
      <c r="C10" s="10"/>
      <c r="D10" s="10">
        <v>90</v>
      </c>
      <c r="E10" s="20">
        <v>73.85596</v>
      </c>
      <c r="F10" s="18">
        <v>65.29664</v>
      </c>
      <c r="G10" s="20"/>
    </row>
    <row r="11" spans="1:7">
      <c r="A11" s="12" t="s">
        <v>8</v>
      </c>
      <c r="B11" s="12" t="s">
        <v>9</v>
      </c>
      <c r="C11" s="10"/>
      <c r="D11" s="10">
        <v>105</v>
      </c>
      <c r="E11" s="20">
        <v>84.7148</v>
      </c>
      <c r="F11" s="18">
        <v>76.1886</v>
      </c>
      <c r="G11" s="20"/>
    </row>
    <row r="12" spans="1:7">
      <c r="A12" s="4" t="s">
        <v>10</v>
      </c>
      <c r="B12" s="4" t="s">
        <v>11</v>
      </c>
      <c r="C12" s="10"/>
      <c r="D12" s="10">
        <v>120</v>
      </c>
      <c r="E12" s="20">
        <v>94.64606</v>
      </c>
      <c r="F12" s="18">
        <v>87.0764</v>
      </c>
      <c r="G12" s="20"/>
    </row>
    <row r="13" spans="1:7">
      <c r="A13" s="4" t="s">
        <v>12</v>
      </c>
      <c r="B13" s="4" t="s">
        <v>13</v>
      </c>
      <c r="C13" s="10"/>
      <c r="D13" s="10">
        <v>135</v>
      </c>
      <c r="E13" s="20">
        <v>103.74325</v>
      </c>
      <c r="F13" s="18">
        <v>97.96402</v>
      </c>
      <c r="G13" s="20"/>
    </row>
    <row r="14" spans="1:8">
      <c r="A14" s="4" t="s">
        <v>14</v>
      </c>
      <c r="B14" s="4" t="s">
        <v>15</v>
      </c>
      <c r="C14" s="10"/>
      <c r="D14" s="10">
        <v>150</v>
      </c>
      <c r="E14" s="20">
        <v>112.05614</v>
      </c>
      <c r="F14" s="10">
        <v>108.85803</v>
      </c>
      <c r="G14" s="18"/>
      <c r="H14" s="10"/>
    </row>
    <row r="15" spans="1:8">
      <c r="A15" s="14"/>
      <c r="B15" s="10"/>
      <c r="C15" s="10"/>
      <c r="D15" s="10">
        <v>135</v>
      </c>
      <c r="E15" s="20">
        <v>105.62967</v>
      </c>
      <c r="F15" s="10">
        <v>97.99567</v>
      </c>
      <c r="G15" s="18"/>
      <c r="H15" s="10"/>
    </row>
    <row r="16" spans="1:8">
      <c r="A16" s="14"/>
      <c r="B16" s="14"/>
      <c r="C16" s="10"/>
      <c r="D16" s="10">
        <v>120</v>
      </c>
      <c r="E16" s="20">
        <v>98.05655</v>
      </c>
      <c r="F16" s="10">
        <v>87.11739</v>
      </c>
      <c r="G16" s="18"/>
      <c r="H16" s="10"/>
    </row>
    <row r="17" spans="1:8">
      <c r="A17" s="10"/>
      <c r="B17" s="10"/>
      <c r="C17" s="10"/>
      <c r="D17" s="10">
        <v>105</v>
      </c>
      <c r="E17" s="20">
        <v>89.562</v>
      </c>
      <c r="F17" s="10">
        <v>76.2361</v>
      </c>
      <c r="G17" s="18"/>
      <c r="H17" s="10"/>
    </row>
    <row r="18" spans="1:8">
      <c r="A18" s="21" t="s">
        <v>16</v>
      </c>
      <c r="B18" s="21"/>
      <c r="C18" s="10"/>
      <c r="D18" s="10">
        <v>90</v>
      </c>
      <c r="E18" s="20">
        <v>80.1307</v>
      </c>
      <c r="F18" s="10">
        <v>65.34917</v>
      </c>
      <c r="G18" s="18"/>
      <c r="H18" s="10"/>
    </row>
    <row r="19" spans="1:7">
      <c r="A19" s="21"/>
      <c r="B19" s="21"/>
      <c r="C19" s="10"/>
      <c r="D19" s="10">
        <v>75</v>
      </c>
      <c r="E19" s="20">
        <v>69.73121</v>
      </c>
      <c r="F19" s="1">
        <v>54.46228</v>
      </c>
      <c r="G19" s="18"/>
    </row>
    <row r="20" spans="1:8">
      <c r="A20" s="21"/>
      <c r="B20" s="21"/>
      <c r="C20" s="10"/>
      <c r="D20" s="10">
        <v>60</v>
      </c>
      <c r="E20" s="20">
        <v>58.35877</v>
      </c>
      <c r="F20" s="10">
        <v>43.57499</v>
      </c>
      <c r="G20" s="18"/>
      <c r="H20" s="10"/>
    </row>
    <row r="21" spans="1:8">
      <c r="A21" s="21"/>
      <c r="B21" s="21"/>
      <c r="C21" s="10"/>
      <c r="D21" s="10">
        <v>45</v>
      </c>
      <c r="E21" s="20">
        <v>45.83015</v>
      </c>
      <c r="F21" s="10">
        <v>32.68416</v>
      </c>
      <c r="G21" s="18"/>
      <c r="H21" s="10"/>
    </row>
    <row r="22" spans="1:8">
      <c r="A22" s="21"/>
      <c r="B22" s="21"/>
      <c r="C22" s="10"/>
      <c r="D22" s="10">
        <v>30</v>
      </c>
      <c r="E22" s="20">
        <v>32.23563</v>
      </c>
      <c r="F22" s="10">
        <v>21.79622</v>
      </c>
      <c r="G22" s="18"/>
      <c r="H22" s="10"/>
    </row>
    <row r="23" spans="1:8">
      <c r="A23" s="22"/>
      <c r="B23" s="22"/>
      <c r="C23" s="10"/>
      <c r="D23" s="10">
        <v>15</v>
      </c>
      <c r="E23" s="20">
        <v>17.4105</v>
      </c>
      <c r="F23" s="10">
        <v>10.90771</v>
      </c>
      <c r="G23" s="18"/>
      <c r="H23" s="10"/>
    </row>
    <row r="24" spans="1:8">
      <c r="A24" s="21" t="s">
        <v>17</v>
      </c>
      <c r="B24" s="21"/>
      <c r="C24" s="10"/>
      <c r="D24" s="10">
        <v>0</v>
      </c>
      <c r="E24" s="20">
        <v>1.40939</v>
      </c>
      <c r="F24" s="10">
        <v>0.0118</v>
      </c>
      <c r="G24" s="18"/>
      <c r="H24" s="10"/>
    </row>
    <row r="25" spans="1:6">
      <c r="A25" s="21"/>
      <c r="B25" s="21"/>
      <c r="C25" s="10"/>
      <c r="D25" s="10"/>
      <c r="E25" s="18"/>
      <c r="F25" s="20"/>
    </row>
    <row r="26" spans="1:6">
      <c r="A26" s="23" t="s">
        <v>18</v>
      </c>
      <c r="B26" s="23"/>
      <c r="C26" s="10"/>
      <c r="D26" s="10"/>
      <c r="E26" s="9"/>
      <c r="F26" s="24"/>
    </row>
    <row r="27" spans="1:6">
      <c r="A27" s="23"/>
      <c r="B27" s="23"/>
      <c r="C27" s="10"/>
      <c r="D27" s="10"/>
      <c r="E27" s="10"/>
      <c r="F27" s="25"/>
    </row>
    <row r="28" spans="1:6">
      <c r="A28" s="23"/>
      <c r="B28" s="23"/>
      <c r="C28" s="10"/>
      <c r="D28" s="10"/>
      <c r="E28" s="10"/>
      <c r="F28" s="26"/>
    </row>
    <row r="29" spans="1:6">
      <c r="A29" s="10"/>
      <c r="B29" s="10"/>
      <c r="C29" s="10"/>
      <c r="D29" s="10"/>
      <c r="E29" s="10"/>
      <c r="F29" s="10"/>
    </row>
    <row r="30" spans="1:6">
      <c r="A30" s="10"/>
      <c r="B30" s="10"/>
      <c r="C30" s="10"/>
      <c r="D30" s="10"/>
      <c r="E30" s="10"/>
      <c r="F30" s="10"/>
    </row>
    <row r="37" spans="9:9">
      <c r="I37" s="1">
        <v>165.5555</v>
      </c>
    </row>
    <row r="38" spans="9:9">
      <c r="I38" s="1">
        <v>165.5555</v>
      </c>
    </row>
  </sheetData>
  <sortState ref="H14:H24">
    <sortCondition ref="H14" descending="1"/>
  </sortState>
  <mergeCells count="6">
    <mergeCell ref="A10:B10"/>
    <mergeCell ref="D2:D3"/>
    <mergeCell ref="A1:B4"/>
    <mergeCell ref="A26:B28"/>
    <mergeCell ref="A18:B22"/>
    <mergeCell ref="A24:B25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tabSelected="1" zoomScale="85" zoomScaleNormal="85" workbookViewId="0">
      <selection activeCell="B15" sqref="B15"/>
    </sheetView>
  </sheetViews>
  <sheetFormatPr defaultColWidth="9" defaultRowHeight="16.5"/>
  <cols>
    <col min="1" max="1" width="22.625" style="1" customWidth="1"/>
    <col min="2" max="2" width="28.375" style="1" customWidth="1"/>
    <col min="5" max="7" width="19.125" customWidth="1"/>
    <col min="8" max="8" width="23.25" customWidth="1"/>
    <col min="11" max="11" width="11.625"/>
  </cols>
  <sheetData>
    <row r="1" ht="22.5" spans="1:5">
      <c r="A1" s="2"/>
      <c r="B1" s="2"/>
      <c r="E1" s="3" t="s">
        <v>19</v>
      </c>
    </row>
    <row r="2" customHeight="1" spans="1:8">
      <c r="A2" s="2"/>
      <c r="B2" s="2"/>
      <c r="E2" s="4" t="s">
        <v>20</v>
      </c>
      <c r="F2" s="4" t="s">
        <v>21</v>
      </c>
      <c r="G2" s="4" t="s">
        <v>22</v>
      </c>
      <c r="H2" s="4" t="s">
        <v>23</v>
      </c>
    </row>
    <row r="3" customHeight="1" spans="1:11">
      <c r="A3" s="2"/>
      <c r="B3" s="2"/>
      <c r="D3" s="5"/>
      <c r="E3" s="5">
        <v>0</v>
      </c>
      <c r="F3" s="5">
        <v>0</v>
      </c>
      <c r="G3" s="5">
        <f>E3-F13/10*0</f>
        <v>0</v>
      </c>
      <c r="H3" s="6">
        <f>G3/F13*100</f>
        <v>0</v>
      </c>
      <c r="K3" s="18"/>
    </row>
    <row r="4" customHeight="1" spans="1:11">
      <c r="A4" s="2"/>
      <c r="B4" s="2"/>
      <c r="D4" s="5"/>
      <c r="E4" s="5">
        <v>1</v>
      </c>
      <c r="F4" s="5">
        <v>10.87029</v>
      </c>
      <c r="G4" s="5">
        <f>F4-F13/10*1</f>
        <v>-0.0155129999999986</v>
      </c>
      <c r="H4" s="6">
        <f>G4/F13*100</f>
        <v>-0.0142506712642132</v>
      </c>
      <c r="K4" s="18"/>
    </row>
    <row r="5" customHeight="1" spans="1:11">
      <c r="A5" s="7" t="s">
        <v>5</v>
      </c>
      <c r="B5" s="8" t="s">
        <v>6</v>
      </c>
      <c r="D5" s="5"/>
      <c r="E5" s="5">
        <v>2</v>
      </c>
      <c r="F5" s="5">
        <v>21.74913</v>
      </c>
      <c r="G5" s="5">
        <f>F5-F13/10*2</f>
        <v>-0.0224759999999975</v>
      </c>
      <c r="H5" s="6">
        <f>G5/F13*100</f>
        <v>-0.0206470758289467</v>
      </c>
      <c r="K5" s="18"/>
    </row>
    <row r="6" customHeight="1" spans="1:11">
      <c r="A6" s="9"/>
      <c r="B6" s="9"/>
      <c r="D6" s="5"/>
      <c r="E6" s="5">
        <v>3</v>
      </c>
      <c r="F6" s="5">
        <v>32.63334</v>
      </c>
      <c r="G6" s="5">
        <f>F6-F13/10*3</f>
        <v>-0.0240690000000043</v>
      </c>
      <c r="H6" s="6">
        <f>G6/F13*100</f>
        <v>-0.0221104497298034</v>
      </c>
      <c r="K6" s="18"/>
    </row>
    <row r="7" customHeight="1" spans="1:11">
      <c r="A7" s="4"/>
      <c r="D7" s="5"/>
      <c r="E7" s="5">
        <v>4</v>
      </c>
      <c r="F7" s="5">
        <v>43.52159</v>
      </c>
      <c r="G7" s="5">
        <f>F7-F13/10*4</f>
        <v>-0.0216219999999936</v>
      </c>
      <c r="H7" s="6">
        <f>G7/F13*100</f>
        <v>-0.0198625677866792</v>
      </c>
      <c r="K7" s="18"/>
    </row>
    <row r="8" customHeight="1" spans="1:11">
      <c r="A8" s="9"/>
      <c r="B8" s="9"/>
      <c r="D8" s="5"/>
      <c r="E8" s="5">
        <v>5</v>
      </c>
      <c r="F8" s="5">
        <v>54.40949</v>
      </c>
      <c r="G8" s="5">
        <f>F8-F13/10*5</f>
        <v>-0.0195249999999945</v>
      </c>
      <c r="H8" s="6">
        <f>G8/F13*100</f>
        <v>-0.0179362055330181</v>
      </c>
      <c r="K8" s="18"/>
    </row>
    <row r="9" customHeight="1" spans="1:11">
      <c r="A9" s="10"/>
      <c r="B9" s="10"/>
      <c r="D9" s="5"/>
      <c r="E9" s="5">
        <v>6</v>
      </c>
      <c r="F9" s="5">
        <v>65.29664</v>
      </c>
      <c r="G9" s="5">
        <f>F9-F13/10*6</f>
        <v>-0.018178000000006</v>
      </c>
      <c r="H9" s="6">
        <f>G9/F13*100</f>
        <v>-0.016698814042479</v>
      </c>
      <c r="K9" s="18"/>
    </row>
    <row r="10" customHeight="1" spans="1:11">
      <c r="A10" s="11" t="s">
        <v>7</v>
      </c>
      <c r="B10" s="11"/>
      <c r="D10" s="5"/>
      <c r="E10" s="5">
        <v>7</v>
      </c>
      <c r="F10" s="5">
        <v>76.1886</v>
      </c>
      <c r="G10" s="5">
        <f>F10-F13/10*7</f>
        <v>-0.0120210000000043</v>
      </c>
      <c r="H10" s="6">
        <f>G10/F13*100</f>
        <v>-0.0110428233911676</v>
      </c>
      <c r="K10" s="18"/>
    </row>
    <row r="11" customHeight="1" spans="1:11">
      <c r="A11" s="12" t="s">
        <v>8</v>
      </c>
      <c r="B11" s="12" t="s">
        <v>9</v>
      </c>
      <c r="D11" s="5"/>
      <c r="E11" s="5">
        <v>8</v>
      </c>
      <c r="F11" s="5">
        <v>87.0764</v>
      </c>
      <c r="G11" s="5">
        <f>F11-F13/10*8</f>
        <v>-0.0100239999999872</v>
      </c>
      <c r="H11" s="6">
        <f>G11/F13*100</f>
        <v>-0.00920832390590492</v>
      </c>
      <c r="K11" s="18"/>
    </row>
    <row r="12" customHeight="1" spans="1:11">
      <c r="A12" s="4" t="s">
        <v>10</v>
      </c>
      <c r="B12" s="4" t="s">
        <v>11</v>
      </c>
      <c r="D12" s="5"/>
      <c r="E12" s="5">
        <v>9</v>
      </c>
      <c r="F12" s="5">
        <v>97.96402</v>
      </c>
      <c r="G12" s="5">
        <f>F12-F13/10*9</f>
        <v>-0.00820699999998453</v>
      </c>
      <c r="H12" s="6">
        <f>G12/F13*100</f>
        <v>-0.00753917740380249</v>
      </c>
      <c r="K12" s="18"/>
    </row>
    <row r="13" customHeight="1" spans="1:11">
      <c r="A13" s="4" t="s">
        <v>12</v>
      </c>
      <c r="B13" s="4" t="s">
        <v>13</v>
      </c>
      <c r="D13" s="5"/>
      <c r="E13" s="5">
        <v>10</v>
      </c>
      <c r="F13" s="5">
        <v>108.85803</v>
      </c>
      <c r="G13" s="5">
        <v>0</v>
      </c>
      <c r="H13" s="6">
        <f>G13/F13*100</f>
        <v>0</v>
      </c>
      <c r="K13" s="18"/>
    </row>
    <row r="14" customHeight="1" spans="1:8">
      <c r="A14" s="4" t="s">
        <v>14</v>
      </c>
      <c r="B14" s="4" t="s">
        <v>15</v>
      </c>
      <c r="E14" s="13"/>
      <c r="F14" s="13"/>
      <c r="G14" s="13"/>
      <c r="H14" s="13"/>
    </row>
    <row r="15" customHeight="1" spans="1:8">
      <c r="A15" s="10"/>
      <c r="B15" s="10"/>
      <c r="E15" s="13"/>
      <c r="F15" s="13"/>
      <c r="G15" s="13"/>
      <c r="H15" s="13"/>
    </row>
    <row r="16" customHeight="1" spans="1:8">
      <c r="A16" s="14"/>
      <c r="B16" s="10"/>
      <c r="E16" s="13"/>
      <c r="F16" s="13"/>
      <c r="G16" s="13"/>
      <c r="H16" s="13"/>
    </row>
    <row r="17" customHeight="1" spans="1:8">
      <c r="A17" s="14"/>
      <c r="B17" s="14"/>
      <c r="E17" s="13"/>
      <c r="F17" s="13"/>
      <c r="G17" s="13"/>
      <c r="H17" s="13"/>
    </row>
    <row r="18" customHeight="1" spans="1:8">
      <c r="A18" s="10"/>
      <c r="B18" s="10"/>
      <c r="E18" s="13"/>
      <c r="F18" s="13"/>
      <c r="G18" s="13"/>
      <c r="H18" s="13"/>
    </row>
    <row r="19" customHeight="1" spans="1:8">
      <c r="A19" s="15" t="s">
        <v>16</v>
      </c>
      <c r="B19" s="15"/>
      <c r="E19" s="13"/>
      <c r="F19" s="13"/>
      <c r="G19" s="13"/>
      <c r="H19" s="13"/>
    </row>
    <row r="20" customHeight="1" spans="1:8">
      <c r="A20" s="15"/>
      <c r="B20" s="15"/>
      <c r="E20" s="13"/>
      <c r="F20" s="13"/>
      <c r="G20" s="13"/>
      <c r="H20" s="13"/>
    </row>
    <row r="21" customHeight="1" spans="1:8">
      <c r="A21" s="15"/>
      <c r="B21" s="15"/>
      <c r="E21" s="13"/>
      <c r="F21" s="13"/>
      <c r="G21" s="13"/>
      <c r="H21" s="13"/>
    </row>
    <row r="22" customHeight="1" spans="1:8">
      <c r="A22" s="15"/>
      <c r="B22" s="15"/>
      <c r="E22" s="13"/>
      <c r="F22" s="13"/>
      <c r="G22" s="13"/>
      <c r="H22" s="13"/>
    </row>
    <row r="23" customHeight="1" spans="1:8">
      <c r="A23" s="15"/>
      <c r="B23" s="15"/>
      <c r="E23" s="13"/>
      <c r="F23" s="13"/>
      <c r="G23" s="13"/>
      <c r="H23" s="13"/>
    </row>
    <row r="24" customHeight="1" spans="1:8">
      <c r="A24" s="16"/>
      <c r="B24" s="16"/>
      <c r="E24" s="13"/>
      <c r="F24" s="13"/>
      <c r="G24" s="13"/>
      <c r="H24" s="13"/>
    </row>
    <row r="25" customHeight="1" spans="1:8">
      <c r="A25" s="15" t="s">
        <v>17</v>
      </c>
      <c r="B25" s="15"/>
      <c r="E25" s="13"/>
      <c r="F25" s="13"/>
      <c r="G25" s="13"/>
      <c r="H25" s="13"/>
    </row>
    <row r="26" customHeight="1" spans="1:8">
      <c r="A26" s="15"/>
      <c r="B26" s="15"/>
      <c r="E26" s="13"/>
      <c r="F26" s="13"/>
      <c r="G26" s="13"/>
      <c r="H26" s="13"/>
    </row>
    <row r="27" customHeight="1" spans="1:2">
      <c r="A27" s="17" t="s">
        <v>18</v>
      </c>
      <c r="B27" s="17"/>
    </row>
    <row r="28" customHeight="1" spans="1:2">
      <c r="A28" s="17"/>
      <c r="B28" s="17"/>
    </row>
    <row r="29" customHeight="1" spans="1:2">
      <c r="A29" s="17"/>
      <c r="B29" s="17"/>
    </row>
    <row r="30" customHeight="1" spans="1:2">
      <c r="A30" s="10"/>
      <c r="B30" s="10"/>
    </row>
    <row r="31" customHeight="1" spans="1:2">
      <c r="A31" s="10"/>
      <c r="B31" s="10"/>
    </row>
  </sheetData>
  <sortState ref="K3:K13">
    <sortCondition ref="K3"/>
  </sortState>
  <mergeCells count="5">
    <mergeCell ref="A10:B10"/>
    <mergeCell ref="A1:B4"/>
    <mergeCell ref="A19:B23"/>
    <mergeCell ref="A25:B26"/>
    <mergeCell ref="A27:B29"/>
  </mergeCells>
  <hyperlinks>
    <hyperlink ref="A5" r:id="rId2" display="www.coremorrow.com"/>
  </hyperlink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位移电压曲线Travel &amp; Voltage</vt:lpstr>
      <vt:lpstr>线性度Linearity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Administrator</cp:lastModifiedBy>
  <dcterms:created xsi:type="dcterms:W3CDTF">2018-09-20T06:11:00Z</dcterms:created>
  <cp:lastPrinted>2019-04-01T01:11:00Z</cp:lastPrinted>
  <dcterms:modified xsi:type="dcterms:W3CDTF">2021-07-16T01:06:35Z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2052-11.1.0.10495</vt:lpwstr>
  </property>
  <property fmtid="{D5CDD505-2E9C-101B-9397-08002B2CF9AE}" pid="3" name="ICV">
    <vt:lpwstr>213981423DA14ACE80688573D30A562B</vt:lpwstr>
  </property>
</Properties>
</file>