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<sst xmlns="http://schemas.openxmlformats.org/spreadsheetml/2006/main" count="53" uniqueCount="30">
  <si>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</si>
  <si>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</si>
  <si>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</si>
  <si>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</si>
  <si>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</si>
  <si>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</si>
  <si>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</si>
  <si>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</si>
  <si>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</si>
  <si>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</si>
  <si>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</si>
  <si>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</si>
  <si>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</si>
  <si>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</si>
  <si>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</si>
  <si>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</si>
  <si>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</si>
  <si>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</si>
  <si>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</si>
  <si>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</si>
  <si>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</si>
  <si>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</si>
  <si>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</si>
  <si>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</si>
  <si>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</si>
  <si>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</si>
  <si>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N12.XZ100S</t>
    <phoneticPr fontId="11" type="noConversion"/>
  </si>
  <si>
    <t>N12.XZ100S</t>
    <phoneticPr fontId="11" type="noConversion"/>
  </si>
  <si>
    <t>N12.XZ100S</t>
    <phoneticPr fontId="11" type="noConversion"/>
  </si>
  <si>
    <t>Z谐振频率Resonant frequency (Hz)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</si>
</sst>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9.8000000000000007</c:v>
                </c:pt>
                <c:pt idx="2">
                  <c:v>20.986080000000001</c:v>
                </c:pt>
                <c:pt idx="3">
                  <c:v>32.905479999999997</c:v>
                </c:pt>
                <c:pt idx="4">
                  <c:v>45.178989999999999</c:v>
                </c:pt>
                <c:pt idx="5">
                  <c:v>57.022869999999998</c:v>
                </c:pt>
                <c:pt idx="6">
                  <c:v>68.194699999999997</c:v>
                </c:pt>
                <c:pt idx="7">
                  <c:v>78.798550000000006</c:v>
                </c:pt>
                <c:pt idx="8">
                  <c:v>88.553759999999997</c:v>
                </c:pt>
                <c:pt idx="9">
                  <c:v>97.614050000000006</c:v>
                </c:pt>
                <c:pt idx="10">
                  <c:v>105.89610999999999</c:v>
                </c:pt>
                <c:pt idx="11">
                  <c:v>99.559669999999997</c:v>
                </c:pt>
                <c:pt idx="12">
                  <c:v>92.097059999999999</c:v>
                </c:pt>
                <c:pt idx="13">
                  <c:v>83.771889999999999</c:v>
                </c:pt>
                <c:pt idx="14">
                  <c:v>74.653210000000001</c:v>
                </c:pt>
                <c:pt idx="15">
                  <c:v>64.734889999999993</c:v>
                </c:pt>
                <c:pt idx="16">
                  <c:v>53.783859999999997</c:v>
                </c:pt>
                <c:pt idx="17">
                  <c:v>42.06127</c:v>
                </c:pt>
                <c:pt idx="18">
                  <c:v>29.399260000000002</c:v>
                </c:pt>
                <c:pt idx="19">
                  <c:v>15.649050000000001</c:v>
                </c:pt>
                <c:pt idx="20">
                  <c:v>1.3298399999999999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B5-474B-A682-79CD42BD78F9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10.315300000000001</c:v>
                </c:pt>
                <c:pt idx="2">
                  <c:v>20.660879999999999</c:v>
                </c:pt>
                <c:pt idx="3">
                  <c:v>31.00666</c:v>
                </c:pt>
                <c:pt idx="4">
                  <c:v>41.347160000000002</c:v>
                </c:pt>
                <c:pt idx="5">
                  <c:v>51.691279999999999</c:v>
                </c:pt>
                <c:pt idx="6">
                  <c:v>62.025370000000002</c:v>
                </c:pt>
                <c:pt idx="7">
                  <c:v>72.365560000000002</c:v>
                </c:pt>
                <c:pt idx="8">
                  <c:v>82.706519999999998</c:v>
                </c:pt>
                <c:pt idx="9">
                  <c:v>93.047349999999994</c:v>
                </c:pt>
                <c:pt idx="10">
                  <c:v>103.40295999999999</c:v>
                </c:pt>
                <c:pt idx="11">
                  <c:v>93.056370000000001</c:v>
                </c:pt>
                <c:pt idx="12">
                  <c:v>82.708920000000006</c:v>
                </c:pt>
                <c:pt idx="13">
                  <c:v>72.367900000000006</c:v>
                </c:pt>
                <c:pt idx="14">
                  <c:v>62.026679999999999</c:v>
                </c:pt>
                <c:pt idx="15">
                  <c:v>51.692430000000002</c:v>
                </c:pt>
                <c:pt idx="16">
                  <c:v>41.345010000000002</c:v>
                </c:pt>
                <c:pt idx="17">
                  <c:v>31.003440000000001</c:v>
                </c:pt>
                <c:pt idx="18">
                  <c:v>20.658650000000002</c:v>
                </c:pt>
                <c:pt idx="19">
                  <c:v>10.313800000000001</c:v>
                </c:pt>
                <c:pt idx="20">
                  <c:v>9.7000000000000005E-4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B5-474B-A682-79CD42BD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206</c:v>
                </c:pt>
                <c:pt idx="2">
                  <c:v>147</c:v>
                </c:pt>
                <c:pt idx="3">
                  <c:v>120</c:v>
                </c:pt>
                <c:pt idx="4">
                  <c:v>93</c:v>
                </c:pt>
                <c:pt idx="5">
                  <c:v>69</c:v>
                </c:pt>
                <c:pt idx="6">
                  <c:v>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71-422D-9B0F-85AD36C5BF3A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154</c:v>
                </c:pt>
                <c:pt idx="2">
                  <c:v>113</c:v>
                </c:pt>
                <c:pt idx="3">
                  <c:v>94</c:v>
                </c:pt>
                <c:pt idx="4">
                  <c:v>73</c:v>
                </c:pt>
                <c:pt idx="5">
                  <c:v>55</c:v>
                </c:pt>
                <c:pt idx="6">
                  <c:v>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71-422D-9B0F-85AD36C5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-2.4173389233729886E-2</c:v>
                </c:pt>
                <c:pt idx="2">
                  <c:v>-1.9063284068462253E-2</c:v>
                </c:pt>
                <c:pt idx="3">
                  <c:v>-1.3759760842432063E-2</c:v>
                </c:pt>
                <c:pt idx="4">
                  <c:v>-1.3562474420453769E-2</c:v>
                </c:pt>
                <c:pt idx="5">
                  <c:v>-9.8643210987291279E-3</c:v>
                </c:pt>
                <c:pt idx="6">
                  <c:v>-1.5866083524097633E-2</c:v>
                </c:pt>
                <c:pt idx="7">
                  <c:v>-1.596859509630251E-2</c:v>
                </c:pt>
                <c:pt idx="8">
                  <c:v>-1.532644713458029E-2</c:v>
                </c:pt>
                <c:pt idx="9">
                  <c:v>-1.4810020912350473E-2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C7-41E8-9BA7-583A36EC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6</xdr:row>
      <xdr:rowOff>59055</xdr:rowOff>
    </xdr:from>
    <xdr:to>
      <xdr:col>7</xdr:col>
      <xdr:colOff>605790</xdr:colOff>
      <xdr:row>27</xdr:row>
      <xdr:rowOff>193675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67720</xdr:colOff>
      <xdr:row>6</xdr:row>
      <xdr:rowOff>97865</xdr:rowOff>
    </xdr:from>
    <xdr:to>
      <xdr:col>6</xdr:col>
      <xdr:colOff>900840</xdr:colOff>
      <xdr:row>26</xdr:row>
      <xdr:rowOff>40715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6</xdr:row>
      <xdr:rowOff>189865</xdr:rowOff>
    </xdr:from>
    <xdr:to>
      <xdr:col>8</xdr:col>
      <xdr:colOff>580390</xdr:colOff>
      <xdr:row>29</xdr:row>
      <xdr:rowOff>78105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ht="17.25" x14ac:dyDescent="0.35">
      <c r="A4" s="24"/>
      <c r="B4" s="24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6">
        <v>9.8000000000000007</v>
      </c>
      <c r="F5" s="17">
        <v>10.315300000000001</v>
      </c>
      <c r="G5" s="16"/>
    </row>
    <row r="6" spans="1:7" ht="17.25" x14ac:dyDescent="0.35">
      <c r="A6" s="9"/>
      <c r="B6" s="9"/>
      <c r="C6" s="10"/>
      <c r="D6" s="10">
        <v>30</v>
      </c>
      <c r="E6" s="16">
        <v>20.986080000000001</v>
      </c>
      <c r="F6" s="17">
        <v>20.660879999999999</v>
      </c>
      <c r="G6" s="16"/>
    </row>
    <row r="7" spans="1:7" ht="17.25" x14ac:dyDescent="0.35">
      <c r="A7" s="4"/>
      <c r="C7" s="10"/>
      <c r="D7" s="10">
        <v>45</v>
      </c>
      <c r="E7" s="16">
        <v>32.905479999999997</v>
      </c>
      <c r="F7" s="17">
        <v>31.00666</v>
      </c>
      <c r="G7" s="16"/>
    </row>
    <row r="8" spans="1:7" ht="17.25" x14ac:dyDescent="0.35">
      <c r="A8" s="9"/>
      <c r="B8" s="9"/>
      <c r="C8" s="10"/>
      <c r="D8" s="10">
        <v>60</v>
      </c>
      <c r="E8" s="16">
        <v>45.178989999999999</v>
      </c>
      <c r="F8" s="17">
        <v>41.347160000000002</v>
      </c>
      <c r="G8" s="16"/>
    </row>
    <row r="9" spans="1:7" ht="17.25" x14ac:dyDescent="0.35">
      <c r="A9" s="10"/>
      <c r="B9" s="10"/>
      <c r="C9" s="10"/>
      <c r="D9" s="10">
        <v>75</v>
      </c>
      <c r="E9" s="16">
        <v>57.022869999999998</v>
      </c>
      <c r="F9" s="17">
        <v>51.691279999999999</v>
      </c>
      <c r="G9" s="16"/>
    </row>
    <row r="10" spans="1:7" ht="17.25" x14ac:dyDescent="0.35">
      <c r="A10" s="23" t="s">
        <v>7</v>
      </c>
      <c r="B10" s="23"/>
      <c r="C10" s="10"/>
      <c r="D10" s="10">
        <v>90</v>
      </c>
      <c r="E10" s="16">
        <v>68.194699999999997</v>
      </c>
      <c r="F10" s="17">
        <v>62.025370000000002</v>
      </c>
      <c r="G10" s="16"/>
    </row>
    <row r="11" spans="1:7" ht="17.25" x14ac:dyDescent="0.35">
      <c r="A11" s="11" t="s">
        <v>8</v>
      </c>
      <c r="B11" s="11" t="s">
        <v>26</v>
      </c>
      <c r="C11" s="10"/>
      <c r="D11" s="10">
        <v>105</v>
      </c>
      <c r="E11" s="16">
        <v>78.798550000000006</v>
      </c>
      <c r="F11" s="17">
        <v>72.365560000000002</v>
      </c>
      <c r="G11" s="16"/>
    </row>
    <row r="12" spans="1:7" ht="17.25" x14ac:dyDescent="0.35">
      <c r="A12" s="4" t="s">
        <v>9</v>
      </c>
      <c r="B12" s="4" t="s">
        <v>10</v>
      </c>
      <c r="C12" s="10"/>
      <c r="D12" s="10">
        <v>120</v>
      </c>
      <c r="E12" s="16">
        <v>88.553759999999997</v>
      </c>
      <c r="F12" s="17">
        <v>82.706519999999998</v>
      </c>
      <c r="G12" s="16"/>
    </row>
    <row r="13" spans="1:7" ht="17.25" x14ac:dyDescent="0.35">
      <c r="A13" s="4" t="s">
        <v>11</v>
      </c>
      <c r="B13" s="4" t="s">
        <v>12</v>
      </c>
      <c r="C13" s="10"/>
      <c r="D13" s="10">
        <v>135</v>
      </c>
      <c r="E13" s="16">
        <v>97.614050000000006</v>
      </c>
      <c r="F13" s="17">
        <v>93.047349999999994</v>
      </c>
      <c r="G13" s="16"/>
    </row>
    <row r="14" spans="1:7" ht="17.25" x14ac:dyDescent="0.35">
      <c r="A14" s="4" t="s">
        <v>13</v>
      </c>
      <c r="B14" s="4" t="s">
        <v>14</v>
      </c>
      <c r="C14" s="10"/>
      <c r="D14" s="10">
        <v>150</v>
      </c>
      <c r="E14" s="16">
        <v>105.89610999999999</v>
      </c>
      <c r="F14" s="17">
        <v>103.40295999999999</v>
      </c>
      <c r="G14" s="16"/>
    </row>
    <row r="15" spans="1:7" ht="17.25" x14ac:dyDescent="0.35">
      <c r="A15" s="13"/>
      <c r="B15" s="10"/>
      <c r="C15" s="10"/>
      <c r="D15" s="10">
        <v>135</v>
      </c>
      <c r="E15" s="16">
        <v>99.559669999999997</v>
      </c>
      <c r="F15" s="17">
        <v>93.056370000000001</v>
      </c>
      <c r="G15" s="16"/>
    </row>
    <row r="16" spans="1:7" ht="17.25" x14ac:dyDescent="0.35">
      <c r="A16" s="13"/>
      <c r="B16" s="13"/>
      <c r="C16" s="10"/>
      <c r="D16" s="10">
        <v>120</v>
      </c>
      <c r="E16" s="16">
        <v>92.097059999999999</v>
      </c>
      <c r="F16" s="17">
        <v>82.708920000000006</v>
      </c>
      <c r="G16" s="16"/>
    </row>
    <row r="17" spans="1:7" ht="17.25" x14ac:dyDescent="0.35">
      <c r="A17" s="10"/>
      <c r="B17" s="10"/>
      <c r="C17" s="10"/>
      <c r="D17" s="10">
        <v>105</v>
      </c>
      <c r="E17" s="16">
        <v>83.771889999999999</v>
      </c>
      <c r="F17" s="17">
        <v>72.367900000000006</v>
      </c>
      <c r="G17" s="16"/>
    </row>
    <row r="18" spans="1:7" ht="17.25" x14ac:dyDescent="0.35">
      <c r="A18" s="27" t="s">
        <v>15</v>
      </c>
      <c r="B18" s="27"/>
      <c r="C18" s="10"/>
      <c r="D18" s="10">
        <v>90</v>
      </c>
      <c r="E18" s="16">
        <v>74.653210000000001</v>
      </c>
      <c r="F18" s="17">
        <v>62.026679999999999</v>
      </c>
      <c r="G18" s="16"/>
    </row>
    <row r="19" spans="1:7" ht="17.25" x14ac:dyDescent="0.35">
      <c r="A19" s="27"/>
      <c r="B19" s="27"/>
      <c r="C19" s="10"/>
      <c r="D19" s="10">
        <v>75</v>
      </c>
      <c r="E19" s="16">
        <v>64.734889999999993</v>
      </c>
      <c r="F19" s="17">
        <v>51.692430000000002</v>
      </c>
      <c r="G19" s="16"/>
    </row>
    <row r="20" spans="1:7" ht="17.25" x14ac:dyDescent="0.35">
      <c r="A20" s="27"/>
      <c r="B20" s="27"/>
      <c r="C20" s="10"/>
      <c r="D20" s="10">
        <v>60</v>
      </c>
      <c r="E20" s="16">
        <v>53.783859999999997</v>
      </c>
      <c r="F20" s="17">
        <v>41.345010000000002</v>
      </c>
      <c r="G20" s="16"/>
    </row>
    <row r="21" spans="1:7" ht="17.25" x14ac:dyDescent="0.35">
      <c r="A21" s="27"/>
      <c r="B21" s="27"/>
      <c r="C21" s="10"/>
      <c r="D21" s="10">
        <v>45</v>
      </c>
      <c r="E21" s="16">
        <v>42.06127</v>
      </c>
      <c r="F21" s="17">
        <v>31.003440000000001</v>
      </c>
      <c r="G21" s="16"/>
    </row>
    <row r="22" spans="1:7" ht="17.25" x14ac:dyDescent="0.35">
      <c r="A22" s="27"/>
      <c r="B22" s="27"/>
      <c r="C22" s="10"/>
      <c r="D22" s="10">
        <v>30</v>
      </c>
      <c r="E22" s="16">
        <v>29.399260000000002</v>
      </c>
      <c r="F22" s="17">
        <v>20.658650000000002</v>
      </c>
      <c r="G22" s="16"/>
    </row>
    <row r="23" spans="1:7" ht="17.25" x14ac:dyDescent="0.35">
      <c r="A23" s="18"/>
      <c r="B23" s="18"/>
      <c r="C23" s="10"/>
      <c r="D23" s="10">
        <v>15</v>
      </c>
      <c r="E23" s="16">
        <v>15.649050000000001</v>
      </c>
      <c r="F23" s="17">
        <v>10.313800000000001</v>
      </c>
      <c r="G23" s="16"/>
    </row>
    <row r="24" spans="1:7" ht="17.25" x14ac:dyDescent="0.35">
      <c r="A24" s="27" t="s">
        <v>16</v>
      </c>
      <c r="B24" s="27"/>
      <c r="C24" s="10"/>
      <c r="D24" s="10">
        <v>0</v>
      </c>
      <c r="E24" s="16">
        <v>1.3298399999999999</v>
      </c>
      <c r="F24" s="17">
        <v>9.7000000000000005E-4</v>
      </c>
      <c r="G24" s="16"/>
    </row>
    <row r="25" spans="1:7" ht="17.25" x14ac:dyDescent="0.35">
      <c r="A25" s="27"/>
      <c r="B25" s="27"/>
      <c r="C25" s="10"/>
      <c r="D25" s="10"/>
      <c r="E25" s="17"/>
      <c r="F25" s="16"/>
    </row>
    <row r="26" spans="1:7" x14ac:dyDescent="0.15">
      <c r="A26" s="26" t="s">
        <v>17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F2" sqref="F2:F3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13.75" style="1" customWidth="1"/>
    <col min="8" max="16384" width="9" style="1"/>
  </cols>
  <sheetData>
    <row r="1" spans="1:6" ht="22.5" x14ac:dyDescent="0.15">
      <c r="A1" s="24"/>
      <c r="B1" s="24"/>
      <c r="C1" s="10"/>
      <c r="D1" s="3" t="s">
        <v>18</v>
      </c>
      <c r="E1" s="3"/>
      <c r="F1" s="10"/>
    </row>
    <row r="2" spans="1:6" x14ac:dyDescent="0.15">
      <c r="A2" s="24"/>
      <c r="B2" s="24"/>
      <c r="C2" s="10"/>
      <c r="D2" s="28" t="s">
        <v>19</v>
      </c>
      <c r="E2" s="24" t="s">
        <v>20</v>
      </c>
      <c r="F2" s="24" t="s">
        <v>29</v>
      </c>
    </row>
    <row r="3" spans="1:6" x14ac:dyDescent="0.15">
      <c r="A3" s="24"/>
      <c r="B3" s="24"/>
      <c r="C3" s="10"/>
      <c r="D3" s="28"/>
      <c r="E3" s="29"/>
      <c r="F3" s="29"/>
    </row>
    <row r="4" spans="1:6" x14ac:dyDescent="0.15">
      <c r="A4" s="24"/>
      <c r="B4" s="24"/>
      <c r="C4" s="10"/>
      <c r="D4" s="15">
        <v>0</v>
      </c>
      <c r="E4" s="15">
        <v>206</v>
      </c>
      <c r="F4" s="15">
        <v>154</v>
      </c>
    </row>
    <row r="5" spans="1:6" x14ac:dyDescent="0.15">
      <c r="A5" s="7" t="s">
        <v>5</v>
      </c>
      <c r="B5" s="8" t="s">
        <v>6</v>
      </c>
      <c r="C5" s="10"/>
      <c r="D5" s="15">
        <v>50</v>
      </c>
      <c r="E5" s="15">
        <v>147</v>
      </c>
      <c r="F5" s="15">
        <v>113</v>
      </c>
    </row>
    <row r="6" spans="1:6" x14ac:dyDescent="0.15">
      <c r="A6" s="9"/>
      <c r="B6" s="9"/>
      <c r="C6" s="10"/>
      <c r="D6" s="15">
        <v>100</v>
      </c>
      <c r="E6" s="15">
        <v>120</v>
      </c>
      <c r="F6" s="15">
        <v>94</v>
      </c>
    </row>
    <row r="7" spans="1:6" x14ac:dyDescent="0.15">
      <c r="A7" s="4"/>
      <c r="C7" s="10"/>
      <c r="D7" s="15">
        <v>200</v>
      </c>
      <c r="E7" s="15">
        <v>93</v>
      </c>
      <c r="F7" s="15">
        <v>73</v>
      </c>
    </row>
    <row r="8" spans="1:6" x14ac:dyDescent="0.15">
      <c r="A8" s="9"/>
      <c r="B8" s="9"/>
      <c r="C8" s="10"/>
      <c r="D8" s="15">
        <v>400</v>
      </c>
      <c r="E8" s="15">
        <v>69</v>
      </c>
      <c r="F8" s="15">
        <v>55</v>
      </c>
    </row>
    <row r="9" spans="1:6" x14ac:dyDescent="0.15">
      <c r="A9" s="10"/>
      <c r="B9" s="10"/>
      <c r="C9" s="10"/>
      <c r="D9" s="15">
        <v>600</v>
      </c>
      <c r="E9" s="15">
        <v>58</v>
      </c>
      <c r="F9" s="15">
        <v>45</v>
      </c>
    </row>
    <row r="10" spans="1:6" x14ac:dyDescent="0.35">
      <c r="A10" s="23" t="s">
        <v>7</v>
      </c>
      <c r="B10" s="23"/>
      <c r="C10" s="10"/>
      <c r="D10" s="15"/>
      <c r="E10" s="15"/>
      <c r="F10" s="16"/>
    </row>
    <row r="11" spans="1:6" ht="17.25" x14ac:dyDescent="0.35">
      <c r="A11" s="11" t="s">
        <v>8</v>
      </c>
      <c r="B11" s="11" t="s">
        <v>27</v>
      </c>
      <c r="C11" s="10"/>
      <c r="D11" s="10"/>
      <c r="E11" s="17"/>
      <c r="F11" s="16"/>
    </row>
    <row r="12" spans="1:6" ht="17.25" x14ac:dyDescent="0.35">
      <c r="A12" s="4" t="s">
        <v>9</v>
      </c>
      <c r="B12" s="4" t="s">
        <v>10</v>
      </c>
      <c r="C12" s="10"/>
      <c r="D12" s="10"/>
      <c r="E12" s="17"/>
      <c r="F12" s="16"/>
    </row>
    <row r="13" spans="1:6" ht="17.25" x14ac:dyDescent="0.35">
      <c r="A13" s="4"/>
      <c r="B13" s="4"/>
      <c r="C13" s="10"/>
      <c r="D13" s="10"/>
      <c r="E13" s="17"/>
      <c r="F13" s="16"/>
    </row>
    <row r="14" spans="1:6" ht="17.25" x14ac:dyDescent="0.35">
      <c r="A14" s="4"/>
      <c r="B14" s="4"/>
      <c r="C14" s="10"/>
      <c r="D14" s="10"/>
      <c r="E14" s="17"/>
      <c r="F14" s="16"/>
    </row>
    <row r="15" spans="1:6" ht="17.25" x14ac:dyDescent="0.35">
      <c r="A15" s="10"/>
      <c r="B15" s="10"/>
      <c r="C15" s="10"/>
      <c r="D15" s="10"/>
      <c r="E15" s="17"/>
      <c r="F15" s="16"/>
    </row>
    <row r="16" spans="1:6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7" t="s">
        <v>15</v>
      </c>
      <c r="B19" s="27"/>
      <c r="C19" s="10"/>
      <c r="D19" s="10"/>
      <c r="E19" s="17"/>
      <c r="F19" s="16"/>
    </row>
    <row r="20" spans="1:6" ht="17.25" x14ac:dyDescent="0.35">
      <c r="A20" s="27"/>
      <c r="B20" s="27"/>
      <c r="C20" s="10"/>
      <c r="D20" s="10"/>
      <c r="E20" s="17"/>
      <c r="F20" s="16"/>
    </row>
    <row r="21" spans="1:6" ht="17.25" x14ac:dyDescent="0.35">
      <c r="A21" s="27"/>
      <c r="B21" s="27"/>
      <c r="C21" s="10"/>
      <c r="D21" s="10"/>
      <c r="E21" s="17"/>
      <c r="F21" s="16"/>
    </row>
    <row r="22" spans="1:6" ht="17.25" x14ac:dyDescent="0.35">
      <c r="A22" s="27"/>
      <c r="B22" s="27"/>
      <c r="C22" s="10"/>
      <c r="D22" s="10"/>
      <c r="E22" s="17"/>
      <c r="F22" s="16"/>
    </row>
    <row r="23" spans="1:6" ht="17.25" x14ac:dyDescent="0.35">
      <c r="A23" s="27"/>
      <c r="B23" s="27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7" t="s">
        <v>16</v>
      </c>
      <c r="B25" s="27"/>
      <c r="C25" s="10"/>
      <c r="D25" s="10"/>
      <c r="E25" s="17"/>
      <c r="F25" s="16"/>
    </row>
    <row r="26" spans="1:6" ht="17.25" x14ac:dyDescent="0.35">
      <c r="A26" s="27"/>
      <c r="B26" s="27"/>
      <c r="C26" s="10"/>
      <c r="D26" s="10"/>
      <c r="E26" s="17"/>
      <c r="F26" s="16"/>
    </row>
    <row r="27" spans="1:6" x14ac:dyDescent="0.15">
      <c r="A27" s="26" t="s">
        <v>17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8">
    <mergeCell ref="E2:E3"/>
    <mergeCell ref="F2:F3"/>
    <mergeCell ref="A1:B4"/>
    <mergeCell ref="A19:B23"/>
    <mergeCell ref="A25:B26"/>
    <mergeCell ref="A27:B29"/>
    <mergeCell ref="A10:B10"/>
    <mergeCell ref="D2:D3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21</v>
      </c>
    </row>
    <row r="2" spans="1:8" ht="16.5" customHeight="1" x14ac:dyDescent="0.15">
      <c r="A2" s="24"/>
      <c r="B2" s="24"/>
      <c r="E2" s="4" t="s">
        <v>22</v>
      </c>
      <c r="F2" s="4" t="s">
        <v>23</v>
      </c>
      <c r="G2" s="4" t="s">
        <v>24</v>
      </c>
      <c r="H2" s="4" t="s">
        <v>25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10.315300000000001</v>
      </c>
      <c r="G4" s="5">
        <f>F4-F13/10*1</f>
        <v>-2.499599999999802E-2</v>
      </c>
      <c r="H4" s="6">
        <f>G4/F13*100</f>
        <v>-2.4173389233729886E-2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20.660879999999999</v>
      </c>
      <c r="G5" s="5">
        <f>F5-F13/10*2</f>
        <v>-1.9711999999998397E-2</v>
      </c>
      <c r="H5" s="6">
        <f>G5/F13*100</f>
        <v>-1.9063284068462253E-2</v>
      </c>
    </row>
    <row r="6" spans="1:8" ht="16.5" customHeight="1" x14ac:dyDescent="0.15">
      <c r="A6" s="9"/>
      <c r="B6" s="9"/>
      <c r="E6" s="5">
        <v>3</v>
      </c>
      <c r="F6" s="5">
        <v>31.00666</v>
      </c>
      <c r="G6" s="5">
        <f>F6-F13/10*3</f>
        <v>-1.4227999999995689E-2</v>
      </c>
      <c r="H6" s="6">
        <f>G6/F13*100</f>
        <v>-1.3759760842432063E-2</v>
      </c>
    </row>
    <row r="7" spans="1:8" ht="16.5" customHeight="1" x14ac:dyDescent="0.15">
      <c r="A7" s="4"/>
      <c r="E7" s="5">
        <v>4</v>
      </c>
      <c r="F7" s="5">
        <v>41.347160000000002</v>
      </c>
      <c r="G7" s="5">
        <f>F7-F13/10*4</f>
        <v>-1.4023999999992043E-2</v>
      </c>
      <c r="H7" s="6">
        <f>G7/F13*100</f>
        <v>-1.3562474420453769E-2</v>
      </c>
    </row>
    <row r="8" spans="1:8" ht="16.5" customHeight="1" x14ac:dyDescent="0.15">
      <c r="A8" s="9"/>
      <c r="B8" s="9"/>
      <c r="E8" s="5">
        <v>5</v>
      </c>
      <c r="F8" s="5">
        <v>51.691279999999999</v>
      </c>
      <c r="G8" s="5">
        <f>F8-F13/10*5</f>
        <v>-1.0199999999990439E-2</v>
      </c>
      <c r="H8" s="6">
        <f>G8/F13*100</f>
        <v>-9.8643210987291279E-3</v>
      </c>
    </row>
    <row r="9" spans="1:8" ht="16.5" customHeight="1" x14ac:dyDescent="0.15">
      <c r="A9" s="10"/>
      <c r="B9" s="10"/>
      <c r="E9" s="5">
        <v>6</v>
      </c>
      <c r="F9" s="5">
        <v>62.025370000000002</v>
      </c>
      <c r="G9" s="5">
        <f>F9-F13/10*6</f>
        <v>-1.6405999999989263E-2</v>
      </c>
      <c r="H9" s="6">
        <f>G9/F13*100</f>
        <v>-1.5866083524097633E-2</v>
      </c>
    </row>
    <row r="10" spans="1:8" ht="16.5" customHeight="1" x14ac:dyDescent="0.15">
      <c r="A10" s="23" t="s">
        <v>7</v>
      </c>
      <c r="B10" s="23"/>
      <c r="E10" s="5">
        <v>7</v>
      </c>
      <c r="F10" s="5">
        <v>72.365560000000002</v>
      </c>
      <c r="G10" s="5">
        <f>F10-F13/10*7</f>
        <v>-1.6511999999991644E-2</v>
      </c>
      <c r="H10" s="6">
        <f>G10/F13*100</f>
        <v>-1.596859509630251E-2</v>
      </c>
    </row>
    <row r="11" spans="1:8" ht="16.5" customHeight="1" x14ac:dyDescent="0.3">
      <c r="A11" s="11" t="s">
        <v>8</v>
      </c>
      <c r="B11" s="11" t="s">
        <v>28</v>
      </c>
      <c r="E11" s="5">
        <v>8</v>
      </c>
      <c r="F11" s="5">
        <v>82.706519999999998</v>
      </c>
      <c r="G11" s="5">
        <f>F11-F13/10*8</f>
        <v>-1.5847999999991202E-2</v>
      </c>
      <c r="H11" s="6">
        <f>G11/F13*100</f>
        <v>-1.532644713458029E-2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93.047349999999994</v>
      </c>
      <c r="G12" s="5">
        <f>F12-F13/10*9</f>
        <v>-1.5313999999989392E-2</v>
      </c>
      <c r="H12" s="6">
        <f>G12/F13*100</f>
        <v>-1.4810020912350473E-2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103.40295999999999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14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15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16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17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  <row r="33" ht="16.5" customHeight="1" x14ac:dyDescent="0.15"/>
    <row r="34" ht="16.5" customHeight="1" x14ac:dyDescent="0.15"/>
    <row r="35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